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<sst xmlns="http://schemas.openxmlformats.org/spreadsheetml/2006/main" count="81" uniqueCount="74">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</sst>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10564</v>
          </cell>
          <cell r="S10">
            <v>10567.65</v>
          </cell>
        </row>
        <row r="41">
          <cell r="L41">
            <v>1165</v>
          </cell>
          <cell r="S41">
            <v>1177.1000000000001</v>
          </cell>
        </row>
        <row r="49">
          <cell r="L49">
            <v>7779</v>
          </cell>
          <cell r="S49">
            <v>7770.59</v>
          </cell>
        </row>
        <row r="77">
          <cell r="L77">
            <v>2670</v>
          </cell>
          <cell r="S77">
            <v>2657.1699999999996</v>
          </cell>
        </row>
        <row r="81">
          <cell r="L81">
            <v>17092</v>
          </cell>
          <cell r="S81">
            <v>17052.54</v>
          </cell>
        </row>
        <row r="96">
          <cell r="L96">
            <v>526</v>
          </cell>
          <cell r="S96">
            <v>527.27</v>
          </cell>
        </row>
      </sheetData>
      <sheetData sheetId="1">
        <row r="27">
          <cell r="Q27">
            <v>5602.299999999999</v>
          </cell>
          <cell r="S27">
            <v>5603</v>
          </cell>
        </row>
        <row r="36">
          <cell r="Q36">
            <v>5885.889999999999</v>
          </cell>
          <cell r="S36">
            <v>5896</v>
          </cell>
        </row>
        <row r="47">
          <cell r="Q47">
            <v>3910.0099999999998</v>
          </cell>
          <cell r="S47">
            <v>3917</v>
          </cell>
        </row>
      </sheetData>
      <sheetData sheetId="2">
        <row r="2">
          <cell r="Q2">
            <v>10552.519999999999</v>
          </cell>
          <cell r="S2">
            <v>10564</v>
          </cell>
        </row>
        <row r="8">
          <cell r="Q8">
            <v>1138.5</v>
          </cell>
          <cell r="S8">
            <v>1140</v>
          </cell>
        </row>
        <row r="18">
          <cell r="Q18">
            <v>2332.21</v>
          </cell>
          <cell r="S18">
            <v>2341</v>
          </cell>
        </row>
        <row r="69">
          <cell r="Q69">
            <v>68575.47</v>
          </cell>
          <cell r="S69">
            <v>69576</v>
          </cell>
        </row>
      </sheetData>
      <sheetData sheetId="3">
        <row r="8">
          <cell r="B8">
            <v>1511.65</v>
          </cell>
          <cell r="I8">
            <v>1502.7</v>
          </cell>
        </row>
        <row r="11">
          <cell r="B11">
            <v>1420.16</v>
          </cell>
          <cell r="I11">
            <v>1412.55</v>
          </cell>
        </row>
        <row r="14">
          <cell r="B14">
            <v>2255</v>
          </cell>
          <cell r="I14">
            <v>2258</v>
          </cell>
        </row>
        <row r="16">
          <cell r="B16">
            <v>7542.01</v>
          </cell>
          <cell r="I16">
            <v>7521.06</v>
          </cell>
        </row>
        <row r="17">
          <cell r="B17">
            <v>22275</v>
          </cell>
          <cell r="I17">
            <v>22250</v>
          </cell>
        </row>
      </sheetData>
      <sheetData sheetId="4">
        <row r="18">
          <cell r="AC18" t="str">
            <v>29,7249</v>
          </cell>
          <cell r="AE18">
            <v>29.74988990752232</v>
          </cell>
        </row>
        <row r="21">
          <cell r="AC21">
            <v>40.3367</v>
          </cell>
          <cell r="AE21">
            <v>40.48650005018569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4.87</v>
          </cell>
          <cell r="D8">
            <v>4.85</v>
          </cell>
          <cell r="E8">
            <v>6.05</v>
          </cell>
          <cell r="F8">
            <v>6.04</v>
          </cell>
        </row>
      </sheetData>
      <sheetData sheetId="10">
        <row r="4">
          <cell r="F4">
            <v>589.5</v>
          </cell>
          <cell r="G4">
            <v>452.6</v>
          </cell>
        </row>
        <row r="5">
          <cell r="F5">
            <v>401.1</v>
          </cell>
          <cell r="G5">
            <v>264.1</v>
          </cell>
        </row>
      </sheetData>
      <sheetData sheetId="11">
        <row r="2">
          <cell r="G2" t="str">
            <v>79,890</v>
          </cell>
          <cell r="J2">
            <v>79.91</v>
          </cell>
        </row>
        <row r="7">
          <cell r="G7" t="str">
            <v>81,370</v>
          </cell>
          <cell r="J7">
            <v>81.49000000000001</v>
          </cell>
        </row>
        <row r="12">
          <cell r="L12">
            <v>5372.6270505</v>
          </cell>
          <cell r="M12">
            <v>5383.625263500001</v>
          </cell>
        </row>
        <row r="14">
          <cell r="G14" t="str">
            <v>368,750</v>
          </cell>
          <cell r="J14">
            <v>369</v>
          </cell>
        </row>
        <row r="15">
          <cell r="G15" t="str">
            <v>80,580</v>
          </cell>
          <cell r="J15">
            <v>80.33</v>
          </cell>
        </row>
        <row r="23">
          <cell r="G23" t="str">
            <v>18,930</v>
          </cell>
          <cell r="J23">
            <v>20.32</v>
          </cell>
        </row>
        <row r="32">
          <cell r="G32" t="str">
            <v>1125,300</v>
          </cell>
          <cell r="J32">
            <v>1122.3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A16" sqref="A16:F16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40247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40246</v>
      </c>
      <c r="F4" s="9">
        <f ca="1">TODAY()</f>
        <v>40247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1502.7</v>
      </c>
      <c r="F6" s="15">
        <f>'[1]инд-обновл'!B8</f>
        <v>1511.65</v>
      </c>
      <c r="G6" s="16">
        <f>IF(ISERROR(F6/E6-1),"н/д",F6/E6-1)</f>
        <v>0.005955945963931564</v>
      </c>
      <c r="H6" s="16">
        <f>IF(ISERROR(F6/D6-1),"н/д",F6/D6-1)</f>
        <v>0.027634262406526222</v>
      </c>
      <c r="I6" s="16">
        <f>IF(ISERROR(F6/C6-1),"н/д",F6/C6-1)</f>
        <v>0.046341801065965305</v>
      </c>
      <c r="J6" s="16">
        <f>IF(ISERROR(F6/B6-1),"н/д",F6/B6-1)</f>
        <v>1.3843059936908517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1412.55</v>
      </c>
      <c r="F7" s="15">
        <f>'[1]инд-обновл'!B11</f>
        <v>1420.16</v>
      </c>
      <c r="G7" s="16">
        <f>IF(ISERROR(F7/E7-1),"н/д",F7/E7-1)</f>
        <v>0.005387419914339331</v>
      </c>
      <c r="H7" s="16">
        <f>IF(ISERROR(F7/D7-1),"н/д",F7/D7-1)</f>
        <v>0.0022300635144671954</v>
      </c>
      <c r="I7" s="16">
        <f>IF(ISERROR(F7/C7-1),"н/д",F7/C7-1)</f>
        <v>0.036613138686131474</v>
      </c>
      <c r="J7" s="16">
        <f>IF(ISERROR(F7/B7-1),"н/д",F7/B7-1)</f>
        <v>1.2190000000000003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10552.519999999999</v>
      </c>
      <c r="F9" s="15">
        <f>'[1]СевАм-индексы'!S2</f>
        <v>10564</v>
      </c>
      <c r="G9" s="16">
        <f aca="true" t="shared" si="0" ref="G9:G15">IF(ISERROR(F9/E9-1),"н/д",F9/E9-1)</f>
        <v>0.0010878918021479667</v>
      </c>
      <c r="H9" s="16">
        <f aca="true" t="shared" si="1" ref="H9:H15">IF(ISERROR(F9/D9-1),"н/д",F9/D9-1)</f>
        <v>0.04936922618456352</v>
      </c>
      <c r="I9" s="16">
        <f aca="true" t="shared" si="2" ref="I9:I15">IF(ISERROR(F9/C9-1),"н/д",F9/C9-1)</f>
        <v>-0.005085703522320628</v>
      </c>
      <c r="J9" s="16">
        <f aca="true" t="shared" si="3" ref="J9:J15">IF(ISERROR(F9/B9-1),"н/д",F9/B9-1)</f>
        <v>0.1692307692307693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2332.21</v>
      </c>
      <c r="F10" s="15">
        <f>'[1]СевАм-индексы'!S18</f>
        <v>2341</v>
      </c>
      <c r="G10" s="16">
        <f t="shared" si="0"/>
        <v>0.0037689573408912214</v>
      </c>
      <c r="H10" s="16">
        <f t="shared" si="1"/>
        <v>0.09035863996273874</v>
      </c>
      <c r="I10" s="16">
        <f t="shared" si="2"/>
        <v>0.01035822183858448</v>
      </c>
      <c r="J10" s="16">
        <f t="shared" si="3"/>
        <v>0.4344362745098038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1138.5</v>
      </c>
      <c r="F11" s="15">
        <f>'[1]СевАм-индексы'!S8</f>
        <v>1140</v>
      </c>
      <c r="G11" s="16">
        <f t="shared" si="0"/>
        <v>0.0013175230566535578</v>
      </c>
      <c r="H11" s="16">
        <f t="shared" si="1"/>
        <v>0.06145251396648055</v>
      </c>
      <c r="I11" s="16">
        <f t="shared" si="2"/>
        <v>-0.004366812227074246</v>
      </c>
      <c r="J11" s="16">
        <f t="shared" si="3"/>
        <v>0.22317596566523612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3910.0099999999998</v>
      </c>
      <c r="F12" s="15">
        <f>'[1]евр-индексы'!S47</f>
        <v>3917</v>
      </c>
      <c r="G12" s="16">
        <f t="shared" si="0"/>
        <v>0.0017877192129944763</v>
      </c>
      <c r="H12" s="16">
        <f t="shared" si="1"/>
        <v>0.04120148856990968</v>
      </c>
      <c r="I12" s="16">
        <f t="shared" si="2"/>
        <v>-0.04065638011266226</v>
      </c>
      <c r="J12" s="16">
        <f t="shared" si="3"/>
        <v>0.1692537313432836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5885.889999999999</v>
      </c>
      <c r="F13" s="15">
        <f>'[1]евр-индексы'!S36</f>
        <v>5896</v>
      </c>
      <c r="G13" s="16">
        <f t="shared" si="0"/>
        <v>0.001717667166732717</v>
      </c>
      <c r="H13" s="16">
        <f t="shared" si="1"/>
        <v>0.04280155642023353</v>
      </c>
      <c r="I13" s="16">
        <f t="shared" si="2"/>
        <v>-0.031378347297519316</v>
      </c>
      <c r="J13" s="16">
        <f t="shared" si="3"/>
        <v>0.18560225216167314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5602.299999999999</v>
      </c>
      <c r="F14" s="15">
        <f>'[1]евр-индексы'!S27</f>
        <v>5603</v>
      </c>
      <c r="G14" s="16">
        <f t="shared" si="0"/>
        <v>0.00012494868179158125</v>
      </c>
      <c r="H14" s="16">
        <f t="shared" si="1"/>
        <v>0.06784829426338868</v>
      </c>
      <c r="I14" s="16">
        <f t="shared" si="2"/>
        <v>0.0032229185317815823</v>
      </c>
      <c r="J14" s="16">
        <f t="shared" si="3"/>
        <v>0.22818939061815002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10567.65</v>
      </c>
      <c r="F15" s="15">
        <f>'[1]азия-индексы'!L10</f>
        <v>10564</v>
      </c>
      <c r="G15" s="16">
        <f t="shared" si="0"/>
        <v>-0.0003453937251896022</v>
      </c>
      <c r="H15" s="16">
        <f t="shared" si="1"/>
        <v>0.03517883390494858</v>
      </c>
      <c r="I15" s="16">
        <f t="shared" si="2"/>
        <v>-0.02167067975551029</v>
      </c>
      <c r="J15" s="16">
        <f t="shared" si="3"/>
        <v>0.16819639500165873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7770.59</v>
      </c>
      <c r="F17" s="15">
        <f>'[1]азия-индексы'!L49</f>
        <v>7779</v>
      </c>
      <c r="G17" s="16">
        <f aca="true" t="shared" si="4" ref="G17:G22">IF(ISERROR(F17/E17-1),"н/д",F17/E17-1)</f>
        <v>0.0010822859010706232</v>
      </c>
      <c r="H17" s="16">
        <f aca="true" t="shared" si="5" ref="H17:H22">IF(ISERROR(F17/D17-1),"н/д",F17/D17-1)</f>
        <v>0.03375415282392025</v>
      </c>
      <c r="I17" s="16">
        <f aca="true" t="shared" si="6" ref="I17:I22">IF(ISERROR(F17/C17-1),"н/д",F17/C17-1)</f>
        <v>-0.06547333012974532</v>
      </c>
      <c r="J17" s="16">
        <f aca="true" t="shared" si="7" ref="J17:J22">IF(ISERROR(F17/B17-1),"н/д",F17/B17-1)</f>
        <v>0.6558109833971904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527.27</v>
      </c>
      <c r="F18" s="15">
        <f>'[1]азия-индексы'!L96</f>
        <v>526</v>
      </c>
      <c r="G18" s="16">
        <f t="shared" si="4"/>
        <v>-0.002408633148102468</v>
      </c>
      <c r="H18" s="16">
        <f t="shared" si="5"/>
        <v>0.08008213552361387</v>
      </c>
      <c r="I18" s="16">
        <f t="shared" si="6"/>
        <v>0.021359223300970953</v>
      </c>
      <c r="J18" s="16">
        <f t="shared" si="7"/>
        <v>0.6805111821086263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17052.54</v>
      </c>
      <c r="F19" s="15">
        <f>'[1]азия-индексы'!L81</f>
        <v>17092</v>
      </c>
      <c r="G19" s="16">
        <f t="shared" si="4"/>
        <v>0.0023140247728490326</v>
      </c>
      <c r="H19" s="16">
        <f t="shared" si="5"/>
        <v>0.04499877720714118</v>
      </c>
      <c r="I19" s="16">
        <f t="shared" si="6"/>
        <v>-0.0268177418436486</v>
      </c>
      <c r="J19" s="16">
        <f t="shared" si="7"/>
        <v>0.7259416338483289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2657.1699999999996</v>
      </c>
      <c r="F20" s="15">
        <f>'[1]азия-индексы'!L77</f>
        <v>2670</v>
      </c>
      <c r="G20" s="16">
        <f t="shared" si="4"/>
        <v>0.004828445300827822</v>
      </c>
      <c r="H20" s="16">
        <f t="shared" si="5"/>
        <v>0.0316846986089645</v>
      </c>
      <c r="I20" s="16">
        <f t="shared" si="6"/>
        <v>0.016368481157213566</v>
      </c>
      <c r="J20" s="16">
        <f t="shared" si="7"/>
        <v>0.8580375782881002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1177.1000000000001</v>
      </c>
      <c r="F21" s="15">
        <f>'[1]азия-индексы'!L41</f>
        <v>1165</v>
      </c>
      <c r="G21" s="16">
        <f t="shared" si="4"/>
        <v>-0.010279500467250124</v>
      </c>
      <c r="H21" s="16">
        <f t="shared" si="5"/>
        <v>0.05621033544877596</v>
      </c>
      <c r="I21" s="16">
        <f t="shared" si="6"/>
        <v>-0.021008403361344574</v>
      </c>
      <c r="J21" s="16">
        <f t="shared" si="7"/>
        <v>1.040280210157618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68575.47</v>
      </c>
      <c r="F22" s="15">
        <f>'[1]СевАм-индексы'!S69</f>
        <v>69576</v>
      </c>
      <c r="G22" s="16">
        <f t="shared" si="4"/>
        <v>0.01459020258993493</v>
      </c>
      <c r="H22" s="16">
        <f t="shared" si="5"/>
        <v>0.06382067826671967</v>
      </c>
      <c r="I22" s="16">
        <f t="shared" si="6"/>
        <v>-0.009777550061910278</v>
      </c>
      <c r="J22" s="16">
        <f t="shared" si="7"/>
        <v>0.7288539906569924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79.91</v>
      </c>
      <c r="F24" s="21" t="str">
        <f>'[1]сырье'!G2</f>
        <v>79,890</v>
      </c>
      <c r="G24" s="16">
        <f aca="true" t="shared" si="8" ref="G24:G33">IF(ISERROR(F24/E24-1),"н/д",F24/E24-1)</f>
        <v>-0.00025028156676254465</v>
      </c>
      <c r="H24" s="16">
        <f aca="true" t="shared" si="9" ref="H24:H33">IF(ISERROR(F24/D24-1),"н/д",F24/D24-1)</f>
        <v>0.09273697168649986</v>
      </c>
      <c r="I24" s="16">
        <f aca="true" t="shared" si="10" ref="I24:I33">IF(ISERROR(F24/C24-1),"н/д",F24/C24-1)</f>
        <v>-0.027273834165347566</v>
      </c>
      <c r="J24" s="16">
        <f aca="true" t="shared" si="11" ref="J24:J33">IF(ISERROR(F24/B24-1),"н/д",F24/B24-1)</f>
        <v>0.7001489678655033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81.49000000000001</v>
      </c>
      <c r="F25" s="21" t="str">
        <f>'[1]сырье'!G7</f>
        <v>81,370</v>
      </c>
      <c r="G25" s="16">
        <f t="shared" si="8"/>
        <v>-0.0014725733218799997</v>
      </c>
      <c r="H25" s="16">
        <f t="shared" si="9"/>
        <v>0.09324197232298803</v>
      </c>
      <c r="I25" s="16">
        <f t="shared" si="10"/>
        <v>-0.026325236328825996</v>
      </c>
      <c r="J25" s="16">
        <f t="shared" si="11"/>
        <v>0.7559343979283557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1122.3</v>
      </c>
      <c r="F26" s="21" t="str">
        <f>'[1]сырье'!G32</f>
        <v>1125,300</v>
      </c>
      <c r="G26" s="16">
        <f t="shared" si="8"/>
        <v>0.002673082063619381</v>
      </c>
      <c r="H26" s="16">
        <f t="shared" si="9"/>
        <v>0.01837104072398188</v>
      </c>
      <c r="I26" s="16">
        <f t="shared" si="10"/>
        <v>-0.025376753854148615</v>
      </c>
      <c r="J26" s="16">
        <f t="shared" si="11"/>
        <v>0.2831242873432154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7521.06</v>
      </c>
      <c r="F27" s="21">
        <f>'[1]инд-обновл'!B16</f>
        <v>7542.01</v>
      </c>
      <c r="G27" s="16">
        <f t="shared" si="8"/>
        <v>0.0027855116167134764</v>
      </c>
      <c r="H27" s="16">
        <f t="shared" si="9"/>
        <v>0.10945358527203064</v>
      </c>
      <c r="I27" s="16">
        <f t="shared" si="10"/>
        <v>-0.016953681400611043</v>
      </c>
      <c r="J27" s="16">
        <f t="shared" si="11"/>
        <v>1.4566807817589575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22250</v>
      </c>
      <c r="F28" s="21">
        <f>'[1]инд-обновл'!B17</f>
        <v>22275</v>
      </c>
      <c r="G28" s="16">
        <f t="shared" si="8"/>
        <v>0.0011235955056179137</v>
      </c>
      <c r="H28" s="16">
        <f t="shared" si="9"/>
        <v>0.23750000000000004</v>
      </c>
      <c r="I28" s="16">
        <f t="shared" si="10"/>
        <v>0.2141611250408808</v>
      </c>
      <c r="J28" s="16">
        <f t="shared" si="11"/>
        <v>0.7525570416994491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2258</v>
      </c>
      <c r="F29" s="21">
        <f>'[1]инд-обновл'!B14</f>
        <v>2255</v>
      </c>
      <c r="G29" s="16">
        <f t="shared" si="8"/>
        <v>-0.0013286093888397188</v>
      </c>
      <c r="H29" s="16">
        <f t="shared" si="9"/>
        <v>0.08153477218225413</v>
      </c>
      <c r="I29" s="16">
        <f t="shared" si="10"/>
        <v>-0.04052760344644191</v>
      </c>
      <c r="J29" s="16">
        <f t="shared" si="11"/>
        <v>0.508361204013378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80.33</v>
      </c>
      <c r="F30" s="21" t="str">
        <f>'[1]сырье'!G15</f>
        <v>80,580</v>
      </c>
      <c r="G30" s="16">
        <f t="shared" si="8"/>
        <v>0.003112162330387136</v>
      </c>
      <c r="H30" s="16">
        <f t="shared" si="9"/>
        <v>0.18117854001759004</v>
      </c>
      <c r="I30" s="16">
        <f t="shared" si="10"/>
        <v>0.10157211209842787</v>
      </c>
      <c r="J30" s="16">
        <f t="shared" si="11"/>
        <v>0.6854214599456179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20.32</v>
      </c>
      <c r="F31" s="21" t="str">
        <f>'[1]сырье'!G23</f>
        <v>18,930</v>
      </c>
      <c r="G31" s="16">
        <f t="shared" si="8"/>
        <v>-0.06840551181102361</v>
      </c>
      <c r="H31" s="16">
        <f t="shared" si="9"/>
        <v>-0.3534836065573771</v>
      </c>
      <c r="I31" s="16">
        <f t="shared" si="10"/>
        <v>-0.3123864874682165</v>
      </c>
      <c r="J31" s="16">
        <f t="shared" si="11"/>
        <v>0.675221238938053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369</v>
      </c>
      <c r="F32" s="21" t="str">
        <f>'[1]сырье'!G14</f>
        <v>368,750</v>
      </c>
      <c r="G32" s="16">
        <f t="shared" si="8"/>
        <v>-0.0006775067750677266</v>
      </c>
      <c r="H32" s="16">
        <f t="shared" si="9"/>
        <v>0.027158774373259087</v>
      </c>
      <c r="I32" s="16">
        <f t="shared" si="10"/>
        <v>-0.12979351032448383</v>
      </c>
      <c r="J32" s="16">
        <f t="shared" si="11"/>
        <v>-0.060509554140127375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5383.625263500001</v>
      </c>
      <c r="F33" s="21">
        <f>'[1]сырье'!L12</f>
        <v>5372.6270505</v>
      </c>
      <c r="G33" s="16">
        <f t="shared" si="8"/>
        <v>-0.0020429009193055903</v>
      </c>
      <c r="H33" s="16">
        <f t="shared" si="9"/>
        <v>0.00612500758438328</v>
      </c>
      <c r="I33" s="16">
        <f t="shared" si="10"/>
        <v>-0.15863131453994772</v>
      </c>
      <c r="J33" s="16">
        <f t="shared" si="11"/>
        <v>-0.1717983304558277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40246</v>
      </c>
      <c r="F35" s="24">
        <f ca="1">TODAY()</f>
        <v>40247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401.1</v>
      </c>
      <c r="F37" s="26">
        <f>'[1]остатки средств на кс'!F4</f>
        <v>589.5</v>
      </c>
      <c r="G37" s="16">
        <f aca="true" t="shared" si="12" ref="G37:G43">IF(ISERROR(F37/E37-1),"н/д",F37/E37-1)</f>
        <v>0.46970830216903514</v>
      </c>
      <c r="H37" s="16">
        <f aca="true" t="shared" si="13" ref="H37:H43">IF(ISERROR(F37/D37-1),"н/д",F37/D37-1)</f>
        <v>0.12478534630795646</v>
      </c>
      <c r="I37" s="16">
        <f aca="true" t="shared" si="14" ref="I37:I43">IF(ISERROR(F37/C37-1),"н/д",F37/C37-1)</f>
        <v>-0.3449272141349039</v>
      </c>
      <c r="J37" s="16">
        <f aca="true" t="shared" si="15" ref="J37:J43">IF(ISERROR(F37/B37-1),"н/д",F37/B37-1)</f>
        <v>-0.4263332035811599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264.1</v>
      </c>
      <c r="F38" s="26">
        <f>'[1]остатки средств на кс'!G4</f>
        <v>452.6</v>
      </c>
      <c r="G38" s="16">
        <f t="shared" si="12"/>
        <v>0.7137447936387731</v>
      </c>
      <c r="H38" s="16">
        <f t="shared" si="13"/>
        <v>0.2861608411480536</v>
      </c>
      <c r="I38" s="16">
        <f t="shared" si="14"/>
        <v>-0.3198076345055605</v>
      </c>
      <c r="J38" s="16">
        <f t="shared" si="15"/>
        <v>-0.4361529836800797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4.87</v>
      </c>
      <c r="F39" s="21">
        <f>'[1]ратес-сбр'!D8</f>
        <v>4.85</v>
      </c>
      <c r="G39" s="16">
        <f t="shared" si="12"/>
        <v>-0.004106776180698213</v>
      </c>
      <c r="H39" s="16">
        <f t="shared" si="13"/>
        <v>-0.1637931034482759</v>
      </c>
      <c r="I39" s="16">
        <f t="shared" si="14"/>
        <v>-0.40270935960591137</v>
      </c>
      <c r="J39" s="16">
        <f t="shared" si="15"/>
        <v>-0.6910828025477707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6.05</v>
      </c>
      <c r="F40" s="21">
        <f>'[1]ратес-сбр'!F8</f>
        <v>6.04</v>
      </c>
      <c r="G40" s="16">
        <f t="shared" si="12"/>
        <v>-0.0016528925619834212</v>
      </c>
      <c r="H40" s="16">
        <f t="shared" si="13"/>
        <v>-0.3136363636363637</v>
      </c>
      <c r="I40" s="16">
        <f t="shared" si="14"/>
        <v>-0.4528985507246376</v>
      </c>
      <c r="J40" s="16">
        <f t="shared" si="15"/>
        <v>-0.7203703703703703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0.254</v>
      </c>
      <c r="F41" s="30">
        <v>0.254</v>
      </c>
      <c r="G41" s="16">
        <f t="shared" si="12"/>
        <v>0</v>
      </c>
      <c r="H41" s="16">
        <f t="shared" si="13"/>
        <v>0.02008032128514059</v>
      </c>
      <c r="I41" s="16">
        <f t="shared" si="14"/>
        <v>0.016000000000000014</v>
      </c>
      <c r="J41" s="16">
        <f t="shared" si="15"/>
        <v>-0.8185714285714285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валют'!AE18</f>
        <v>29.74988990752232</v>
      </c>
      <c r="F42" s="26" t="str">
        <f>'[1]курсы валют'!AC18</f>
        <v>29,7249</v>
      </c>
      <c r="G42" s="16">
        <f t="shared" si="12"/>
        <v>-0.0008399999999999519</v>
      </c>
      <c r="H42" s="16">
        <f t="shared" si="13"/>
        <v>-0.022207236842105127</v>
      </c>
      <c r="I42" s="16">
        <f t="shared" si="14"/>
        <v>-0.015731788079470066</v>
      </c>
      <c r="J42" s="16">
        <f t="shared" si="15"/>
        <v>0.011051020408163303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валют'!AE21</f>
        <v>40.48650005018569</v>
      </c>
      <c r="F43" s="26">
        <f>'[1]курсы валют'!AC21</f>
        <v>40.3367</v>
      </c>
      <c r="G43" s="16">
        <f t="shared" si="12"/>
        <v>-0.0037000000000000366</v>
      </c>
      <c r="H43" s="16">
        <f t="shared" si="13"/>
        <v>-0.05090117647058823</v>
      </c>
      <c r="I43" s="16">
        <f t="shared" si="14"/>
        <v>-0.07271954022988503</v>
      </c>
      <c r="J43" s="16">
        <f t="shared" si="15"/>
        <v>-0.02568357487922701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40238</v>
      </c>
      <c r="E46" s="32">
        <v>40233</v>
      </c>
      <c r="F46" s="32">
        <v>40238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2.5</v>
      </c>
      <c r="E47" s="36">
        <v>2.4</v>
      </c>
      <c r="F47" s="36">
        <v>2.5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2">
        <v>40179</v>
      </c>
      <c r="E51" s="32">
        <v>40210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37.641</v>
      </c>
      <c r="E52" s="26">
        <v>37.523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2010-03-10T10:46:17Z</cp:lastPrinted>
  <dcterms:created xsi:type="dcterms:W3CDTF">2010-03-10T10:45:28Z</dcterms:created>
  <dcterms:modified xsi:type="dcterms:W3CDTF">2010-03-10T10:46:45Z</dcterms:modified>
  <cp:category/>
  <cp:version/>
  <cp:contentType/>
  <cp:contentStatus/>
</cp:coreProperties>
</file>