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<sst xmlns="http://schemas.openxmlformats.org/spreadsheetml/2006/main" count="81" uniqueCount="74">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</sst>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10744</v>
          </cell>
          <cell r="S10">
            <v>10846.980000000001</v>
          </cell>
        </row>
        <row r="38">
          <cell r="L38">
            <v>1172</v>
          </cell>
          <cell r="S38">
            <v>1170.48</v>
          </cell>
        </row>
        <row r="46">
          <cell r="L46">
            <v>7886</v>
          </cell>
          <cell r="S46">
            <v>7847.84</v>
          </cell>
        </row>
        <row r="74">
          <cell r="L74">
            <v>2737</v>
          </cell>
          <cell r="S74">
            <v>2756.2599999999998</v>
          </cell>
        </row>
        <row r="78">
          <cell r="L78">
            <v>17538</v>
          </cell>
          <cell r="S78">
            <v>17490.08</v>
          </cell>
        </row>
        <row r="93">
          <cell r="L93">
            <v>520</v>
          </cell>
          <cell r="S93">
            <v>510.85</v>
          </cell>
        </row>
      </sheetData>
      <sheetData sheetId="1">
        <row r="27">
          <cell r="Q27">
            <v>5644.63</v>
          </cell>
          <cell r="S27">
            <v>5631</v>
          </cell>
        </row>
        <row r="36">
          <cell r="Q36">
            <v>6024.280000000001</v>
          </cell>
          <cell r="S36">
            <v>6012</v>
          </cell>
        </row>
        <row r="47">
          <cell r="Q47">
            <v>3957.89</v>
          </cell>
          <cell r="S47">
            <v>3941</v>
          </cell>
        </row>
      </sheetData>
      <sheetData sheetId="2">
        <row r="2">
          <cell r="Q2">
            <v>10685.98</v>
          </cell>
          <cell r="S2">
            <v>10734</v>
          </cell>
        </row>
        <row r="8">
          <cell r="Q8">
            <v>1159.46</v>
          </cell>
          <cell r="S8">
            <v>1166</v>
          </cell>
        </row>
        <row r="18">
          <cell r="Q18">
            <v>2378.01</v>
          </cell>
          <cell r="S18">
            <v>2389</v>
          </cell>
        </row>
        <row r="69">
          <cell r="Q69">
            <v>69942.21</v>
          </cell>
          <cell r="S69">
            <v>69723</v>
          </cell>
        </row>
      </sheetData>
      <sheetData sheetId="3">
        <row r="8">
          <cell r="B8">
            <v>1569.22</v>
          </cell>
          <cell r="I8">
            <v>1563.46</v>
          </cell>
        </row>
        <row r="11">
          <cell r="B11">
            <v>1444.48</v>
          </cell>
          <cell r="I11">
            <v>1435.31</v>
          </cell>
        </row>
        <row r="14">
          <cell r="B14">
            <v>2294</v>
          </cell>
          <cell r="I14">
            <v>2295</v>
          </cell>
        </row>
        <row r="16">
          <cell r="B16">
            <v>7490.2</v>
          </cell>
          <cell r="I16">
            <v>7535.39</v>
          </cell>
        </row>
        <row r="17">
          <cell r="B17">
            <v>22265</v>
          </cell>
          <cell r="I17">
            <v>22250</v>
          </cell>
        </row>
      </sheetData>
      <sheetData sheetId="4">
        <row r="18">
          <cell r="AC18">
            <v>29.2223</v>
          </cell>
          <cell r="AE18">
            <v>29.192815256590844</v>
          </cell>
        </row>
        <row r="21">
          <cell r="AC21">
            <v>39.9586</v>
          </cell>
          <cell r="AE21">
            <v>40.28287716114723</v>
          </cell>
        </row>
      </sheetData>
      <sheetData sheetId="5">
        <row r="3">
          <cell r="D3">
            <v>40249</v>
          </cell>
          <cell r="L3">
            <v>441.3</v>
          </cell>
        </row>
        <row r="4">
          <cell r="D4">
            <v>40242</v>
          </cell>
          <cell r="L4">
            <v>437.1</v>
          </cell>
        </row>
        <row r="5">
          <cell r="D5">
            <v>40235</v>
          </cell>
          <cell r="L5">
            <v>434.2</v>
          </cell>
        </row>
      </sheetData>
      <sheetData sheetId="6">
        <row r="3"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4.6</v>
          </cell>
          <cell r="D8">
            <v>4.66</v>
          </cell>
          <cell r="E8">
            <v>5.98</v>
          </cell>
          <cell r="F8">
            <v>6.12</v>
          </cell>
        </row>
      </sheetData>
      <sheetData sheetId="10">
        <row r="4">
          <cell r="F4">
            <v>571.3</v>
          </cell>
          <cell r="G4">
            <v>407</v>
          </cell>
        </row>
        <row r="5">
          <cell r="F5">
            <v>514.2</v>
          </cell>
          <cell r="G5">
            <v>356</v>
          </cell>
        </row>
      </sheetData>
      <sheetData sheetId="11">
        <row r="2">
          <cell r="G2" t="str">
            <v>81,250</v>
          </cell>
          <cell r="J2">
            <v>81.96</v>
          </cell>
        </row>
        <row r="7">
          <cell r="G7" t="str">
            <v>82,160</v>
          </cell>
          <cell r="J7">
            <v>82.92999999999999</v>
          </cell>
        </row>
        <row r="12">
          <cell r="L12">
            <v>5279.08155075</v>
          </cell>
          <cell r="M12">
            <v>5362.876496</v>
          </cell>
        </row>
        <row r="14">
          <cell r="G14" t="str">
            <v>369,250</v>
          </cell>
          <cell r="J14">
            <v>374</v>
          </cell>
        </row>
        <row r="15">
          <cell r="G15" t="str">
            <v>81,000</v>
          </cell>
          <cell r="J15">
            <v>81.17</v>
          </cell>
        </row>
        <row r="23">
          <cell r="G23" t="str">
            <v>18,790</v>
          </cell>
          <cell r="J23">
            <v>18.33</v>
          </cell>
        </row>
        <row r="32">
          <cell r="G32" t="str">
            <v>1121,800</v>
          </cell>
          <cell r="J32">
            <v>1124.2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40255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40254</v>
      </c>
      <c r="F4" s="9">
        <f ca="1">TODAY()</f>
        <v>40255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1563.46</v>
      </c>
      <c r="F6" s="15">
        <f>'[1]инд-обновл'!B8</f>
        <v>1569.22</v>
      </c>
      <c r="G6" s="16">
        <f>IF(ISERROR(F6/E6-1),"н/д",F6/E6-1)</f>
        <v>0.003684136466554966</v>
      </c>
      <c r="H6" s="16">
        <f>IF(ISERROR(F6/D6-1),"н/д",F6/D6-1)</f>
        <v>0.09582402234636866</v>
      </c>
      <c r="I6" s="16">
        <f>IF(ISERROR(F6/C6-1),"н/д",F6/C6-1)</f>
        <v>0.08619090468609403</v>
      </c>
      <c r="J6" s="16">
        <f>IF(ISERROR(F6/B6-1),"н/д",F6/B6-1)</f>
        <v>1.4751104100946373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1435.31</v>
      </c>
      <c r="F7" s="15">
        <f>'[1]инд-обновл'!B11</f>
        <v>1444.48</v>
      </c>
      <c r="G7" s="16">
        <f>IF(ISERROR(F7/E7-1),"н/д",F7/E7-1)</f>
        <v>0.006388863729786642</v>
      </c>
      <c r="H7" s="16">
        <f>IF(ISERROR(F7/D7-1),"н/д",F7/D7-1)</f>
        <v>0.06682422451994086</v>
      </c>
      <c r="I7" s="16">
        <f>IF(ISERROR(F7/C7-1),"н/д",F7/C7-1)</f>
        <v>0.05436496350364961</v>
      </c>
      <c r="J7" s="16">
        <f>IF(ISERROR(F7/B7-1),"н/д",F7/B7-1)</f>
        <v>1.2570000000000001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10685.98</v>
      </c>
      <c r="F9" s="15">
        <f>'[1]СевАм-индексы'!S2</f>
        <v>10734</v>
      </c>
      <c r="G9" s="16">
        <f aca="true" t="shared" si="0" ref="G9:G15">IF(ISERROR(F9/E9-1),"н/д",F9/E9-1)</f>
        <v>0.00449373852468371</v>
      </c>
      <c r="H9" s="16">
        <f aca="true" t="shared" si="1" ref="H9:H15">IF(ISERROR(F9/D9-1),"н/д",F9/D9-1)</f>
        <v>0.039612590799031455</v>
      </c>
      <c r="I9" s="16">
        <f aca="true" t="shared" si="2" ref="I9:I15">IF(ISERROR(F9/C9-1),"н/д",F9/C9-1)</f>
        <v>0.010924844603503514</v>
      </c>
      <c r="J9" s="16">
        <f aca="true" t="shared" si="3" ref="J9:J15">IF(ISERROR(F9/B9-1),"н/д",F9/B9-1)</f>
        <v>0.1880464858882125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2378.01</v>
      </c>
      <c r="F10" s="15">
        <f>'[1]СевАм-индексы'!S18</f>
        <v>2389</v>
      </c>
      <c r="G10" s="16">
        <f t="shared" si="0"/>
        <v>0.004621511263619427</v>
      </c>
      <c r="H10" s="16">
        <f t="shared" si="1"/>
        <v>0.0674709562109026</v>
      </c>
      <c r="I10" s="16">
        <f t="shared" si="2"/>
        <v>0.03107466551575322</v>
      </c>
      <c r="J10" s="16">
        <f t="shared" si="3"/>
        <v>0.4638480392156863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1159.46</v>
      </c>
      <c r="F11" s="15">
        <f>'[1]СевАм-индексы'!S8</f>
        <v>1166</v>
      </c>
      <c r="G11" s="16">
        <f t="shared" si="0"/>
        <v>0.0056405568109292314</v>
      </c>
      <c r="H11" s="16">
        <f t="shared" si="1"/>
        <v>0.05615942028985499</v>
      </c>
      <c r="I11" s="16">
        <f t="shared" si="2"/>
        <v>0.0183406113537119</v>
      </c>
      <c r="J11" s="16">
        <f t="shared" si="3"/>
        <v>0.25107296137339064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3957.89</v>
      </c>
      <c r="F12" s="15">
        <f>'[1]евр-индексы'!S47</f>
        <v>3941</v>
      </c>
      <c r="G12" s="16">
        <f t="shared" si="0"/>
        <v>-0.004267425320056861</v>
      </c>
      <c r="H12" s="16">
        <f t="shared" si="1"/>
        <v>0.05289874432273578</v>
      </c>
      <c r="I12" s="16">
        <f t="shared" si="2"/>
        <v>-0.034778349253000274</v>
      </c>
      <c r="J12" s="16">
        <f t="shared" si="3"/>
        <v>0.17641791044776123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6024.280000000001</v>
      </c>
      <c r="F13" s="15">
        <f>'[1]евр-индексы'!S36</f>
        <v>6012</v>
      </c>
      <c r="G13" s="16">
        <f t="shared" si="0"/>
        <v>-0.002038417869023479</v>
      </c>
      <c r="H13" s="16">
        <f t="shared" si="1"/>
        <v>0.061066007765619545</v>
      </c>
      <c r="I13" s="16">
        <f t="shared" si="2"/>
        <v>-0.012321340561853078</v>
      </c>
      <c r="J13" s="16">
        <f t="shared" si="3"/>
        <v>0.20892821234667203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5644.63</v>
      </c>
      <c r="F14" s="15">
        <f>'[1]евр-индексы'!S27</f>
        <v>5631</v>
      </c>
      <c r="G14" s="16">
        <f t="shared" si="0"/>
        <v>-0.0024146843991545985</v>
      </c>
      <c r="H14" s="16">
        <f t="shared" si="1"/>
        <v>0.04645976584278011</v>
      </c>
      <c r="I14" s="16">
        <f t="shared" si="2"/>
        <v>0.008236347358997254</v>
      </c>
      <c r="J14" s="16">
        <f t="shared" si="3"/>
        <v>0.23432704953967565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10846.980000000001</v>
      </c>
      <c r="F15" s="15">
        <f>'[1]азия-индексы'!L10</f>
        <v>10744</v>
      </c>
      <c r="G15" s="16">
        <f t="shared" si="0"/>
        <v>-0.009493886777702354</v>
      </c>
      <c r="H15" s="16">
        <f t="shared" si="1"/>
        <v>0.05623279591034214</v>
      </c>
      <c r="I15" s="16">
        <f t="shared" si="2"/>
        <v>-0.005000926097425418</v>
      </c>
      <c r="J15" s="16">
        <f t="shared" si="3"/>
        <v>0.188101293818423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7847.84</v>
      </c>
      <c r="F17" s="15">
        <f>'[1]азия-индексы'!L46</f>
        <v>7886</v>
      </c>
      <c r="G17" s="16">
        <f aca="true" t="shared" si="4" ref="G17:G22">IF(ISERROR(F17/E17-1),"н/д",F17/E17-1)</f>
        <v>0.0048624844543212475</v>
      </c>
      <c r="H17" s="16">
        <f aca="true" t="shared" si="5" ref="H17:H22">IF(ISERROR(F17/D17-1),"н/д",F17/D17-1)</f>
        <v>0.040643969385061984</v>
      </c>
      <c r="I17" s="16">
        <f aca="true" t="shared" si="6" ref="I17:I22">IF(ISERROR(F17/C17-1),"н/д",F17/C17-1)</f>
        <v>-0.052618933205189844</v>
      </c>
      <c r="J17" s="16">
        <f aca="true" t="shared" si="7" ref="J17:J22">IF(ISERROR(F17/B17-1),"н/д",F17/B17-1)</f>
        <v>0.678586632609621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510.85</v>
      </c>
      <c r="F18" s="15">
        <f>'[1]азия-индексы'!L93</f>
        <v>520</v>
      </c>
      <c r="G18" s="16">
        <f t="shared" si="4"/>
        <v>0.017911324263482298</v>
      </c>
      <c r="H18" s="16">
        <f t="shared" si="5"/>
        <v>0.03379721669980129</v>
      </c>
      <c r="I18" s="16">
        <f t="shared" si="6"/>
        <v>0.009708737864077666</v>
      </c>
      <c r="J18" s="16">
        <f t="shared" si="7"/>
        <v>0.6613418530351438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17490.08</v>
      </c>
      <c r="F19" s="15">
        <f>'[1]азия-индексы'!L78</f>
        <v>17538</v>
      </c>
      <c r="G19" s="16">
        <f t="shared" si="4"/>
        <v>0.002739838811486095</v>
      </c>
      <c r="H19" s="16">
        <f t="shared" si="5"/>
        <v>0.0674376141205113</v>
      </c>
      <c r="I19" s="16">
        <f t="shared" si="6"/>
        <v>-0.001423447019301971</v>
      </c>
      <c r="J19" s="16">
        <f t="shared" si="7"/>
        <v>0.7709784913662527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2756.2599999999998</v>
      </c>
      <c r="F20" s="15">
        <f>'[1]азия-индексы'!L74</f>
        <v>2737</v>
      </c>
      <c r="G20" s="16">
        <f t="shared" si="4"/>
        <v>-0.0069877297497332735</v>
      </c>
      <c r="H20" s="16">
        <f t="shared" si="5"/>
        <v>0.0712328767123287</v>
      </c>
      <c r="I20" s="16">
        <f t="shared" si="6"/>
        <v>0.04187285877426716</v>
      </c>
      <c r="J20" s="16">
        <f t="shared" si="7"/>
        <v>0.9046624913013221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1170.48</v>
      </c>
      <c r="F21" s="15">
        <f>'[1]азия-индексы'!L38</f>
        <v>1172</v>
      </c>
      <c r="G21" s="16">
        <f t="shared" si="4"/>
        <v>0.0012986125350282762</v>
      </c>
      <c r="H21" s="16">
        <f t="shared" si="5"/>
        <v>-0.010970464135021119</v>
      </c>
      <c r="I21" s="16">
        <f t="shared" si="6"/>
        <v>-0.015126050420168013</v>
      </c>
      <c r="J21" s="16">
        <f t="shared" si="7"/>
        <v>1.052539404553415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69942.21</v>
      </c>
      <c r="F22" s="15">
        <f>'[1]СевАм-индексы'!S69</f>
        <v>69723</v>
      </c>
      <c r="G22" s="16">
        <f t="shared" si="4"/>
        <v>-0.003134158900612416</v>
      </c>
      <c r="H22" s="16">
        <f t="shared" si="5"/>
        <v>0.048418868321729924</v>
      </c>
      <c r="I22" s="16">
        <f t="shared" si="6"/>
        <v>-0.007685410529012393</v>
      </c>
      <c r="J22" s="16">
        <f t="shared" si="7"/>
        <v>0.7325067090746447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81.96</v>
      </c>
      <c r="F24" s="21" t="str">
        <f>'[1]сырье'!G2</f>
        <v>81,250</v>
      </c>
      <c r="G24" s="16">
        <f aca="true" t="shared" si="8" ref="G24:G33">IF(ISERROR(F24/E24-1),"н/д",F24/E24-1)</f>
        <v>-0.008662762323084383</v>
      </c>
      <c r="H24" s="16">
        <f aca="true" t="shared" si="9" ref="H24:H33">IF(ISERROR(F24/D24-1),"н/д",F24/D24-1)</f>
        <v>0.037675606641123904</v>
      </c>
      <c r="I24" s="16">
        <f aca="true" t="shared" si="10" ref="I24:I33">IF(ISERROR(F24/C24-1),"н/д",F24/C24-1)</f>
        <v>-0.010714720564957925</v>
      </c>
      <c r="J24" s="16">
        <f aca="true" t="shared" si="11" ref="J24:J33">IF(ISERROR(F24/B24-1),"н/д",F24/B24-1)</f>
        <v>0.7290912960204299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82.92999999999999</v>
      </c>
      <c r="F25" s="21" t="str">
        <f>'[1]сырье'!G7</f>
        <v>82,160</v>
      </c>
      <c r="G25" s="16">
        <f t="shared" si="8"/>
        <v>-0.009284939105269507</v>
      </c>
      <c r="H25" s="16">
        <f t="shared" si="9"/>
        <v>0.021890547263681448</v>
      </c>
      <c r="I25" s="16">
        <f t="shared" si="10"/>
        <v>-0.016872083283474892</v>
      </c>
      <c r="J25" s="16">
        <f t="shared" si="11"/>
        <v>0.7729823047043589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1124.2</v>
      </c>
      <c r="F26" s="21" t="str">
        <f>'[1]сырье'!G32</f>
        <v>1121,800</v>
      </c>
      <c r="G26" s="16">
        <f t="shared" si="8"/>
        <v>-0.0021348514499199833</v>
      </c>
      <c r="H26" s="16">
        <f t="shared" si="9"/>
        <v>0.0005351409204423785</v>
      </c>
      <c r="I26" s="16">
        <f t="shared" si="10"/>
        <v>-0.02840810670362026</v>
      </c>
      <c r="J26" s="16">
        <f t="shared" si="11"/>
        <v>0.27913340935005704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7535.39</v>
      </c>
      <c r="F27" s="21">
        <f>'[1]инд-обновл'!B16</f>
        <v>7490.2</v>
      </c>
      <c r="G27" s="16">
        <f t="shared" si="8"/>
        <v>-0.005997035322657607</v>
      </c>
      <c r="H27" s="16">
        <f t="shared" si="9"/>
        <v>0.0062198578702024054</v>
      </c>
      <c r="I27" s="16">
        <f t="shared" si="10"/>
        <v>-0.023706739241509456</v>
      </c>
      <c r="J27" s="16">
        <f t="shared" si="11"/>
        <v>1.4398045602605865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22250</v>
      </c>
      <c r="F28" s="21">
        <f>'[1]инд-обновл'!B17</f>
        <v>22265</v>
      </c>
      <c r="G28" s="16">
        <f t="shared" si="8"/>
        <v>0.000674157303370837</v>
      </c>
      <c r="H28" s="16">
        <f t="shared" si="9"/>
        <v>0.028406466512702178</v>
      </c>
      <c r="I28" s="16">
        <f t="shared" si="10"/>
        <v>0.21361604709473458</v>
      </c>
      <c r="J28" s="16">
        <f t="shared" si="11"/>
        <v>0.7517702596380802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2295</v>
      </c>
      <c r="F29" s="21">
        <f>'[1]инд-обновл'!B14</f>
        <v>2294</v>
      </c>
      <c r="G29" s="16">
        <f t="shared" si="8"/>
        <v>-0.0004357298474945148</v>
      </c>
      <c r="H29" s="16">
        <f t="shared" si="9"/>
        <v>0.0727145195230301</v>
      </c>
      <c r="I29" s="16">
        <f t="shared" si="10"/>
        <v>-0.023933624082544402</v>
      </c>
      <c r="J29" s="16">
        <f t="shared" si="11"/>
        <v>0.534448160535117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81.17</v>
      </c>
      <c r="F30" s="21" t="str">
        <f>'[1]сырье'!G15</f>
        <v>81,000</v>
      </c>
      <c r="G30" s="16">
        <f t="shared" si="8"/>
        <v>-0.0020943698410743616</v>
      </c>
      <c r="H30" s="16">
        <f t="shared" si="9"/>
        <v>-0.026325279480706842</v>
      </c>
      <c r="I30" s="16">
        <f t="shared" si="10"/>
        <v>0.10731373889268614</v>
      </c>
      <c r="J30" s="16">
        <f t="shared" si="11"/>
        <v>0.6942062330056473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18.33</v>
      </c>
      <c r="F31" s="21" t="str">
        <f>'[1]сырье'!G23</f>
        <v>18,790</v>
      </c>
      <c r="G31" s="16">
        <f t="shared" si="8"/>
        <v>0.025095471903982647</v>
      </c>
      <c r="H31" s="16">
        <f t="shared" si="9"/>
        <v>-0.21380753138075315</v>
      </c>
      <c r="I31" s="16">
        <f t="shared" si="10"/>
        <v>-0.31747184889211777</v>
      </c>
      <c r="J31" s="16">
        <f t="shared" si="11"/>
        <v>0.6628318584070794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374</v>
      </c>
      <c r="F32" s="21" t="str">
        <f>'[1]сырье'!G14</f>
        <v>369,250</v>
      </c>
      <c r="G32" s="16">
        <f t="shared" si="8"/>
        <v>-0.012700534759358284</v>
      </c>
      <c r="H32" s="16">
        <f t="shared" si="9"/>
        <v>-0.05683269476372921</v>
      </c>
      <c r="I32" s="16">
        <f t="shared" si="10"/>
        <v>-0.1286135693215339</v>
      </c>
      <c r="J32" s="16">
        <f t="shared" si="11"/>
        <v>-0.059235668789808904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5362.876496</v>
      </c>
      <c r="F33" s="21">
        <f>'[1]сырье'!L12</f>
        <v>5279.08155075</v>
      </c>
      <c r="G33" s="16">
        <f t="shared" si="8"/>
        <v>-0.015625</v>
      </c>
      <c r="H33" s="16">
        <f t="shared" si="9"/>
        <v>-0.08470206016877002</v>
      </c>
      <c r="I33" s="16">
        <f t="shared" si="10"/>
        <v>-0.17328080601135676</v>
      </c>
      <c r="J33" s="16">
        <f t="shared" si="11"/>
        <v>-0.18621856442015694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40254</v>
      </c>
      <c r="F35" s="24">
        <f ca="1">TODAY()</f>
        <v>40255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514.2</v>
      </c>
      <c r="F37" s="26">
        <f>'[1]остатки средств на кс'!F4</f>
        <v>571.3</v>
      </c>
      <c r="G37" s="16">
        <f aca="true" t="shared" si="12" ref="G37:G43">IF(ISERROR(F37/E37-1),"н/д",F37/E37-1)</f>
        <v>0.11104628549202622</v>
      </c>
      <c r="H37" s="16">
        <f aca="true" t="shared" si="13" ref="H37:H43">IF(ISERROR(F37/D37-1),"н/д",F37/D37-1)</f>
        <v>0.029183930823274862</v>
      </c>
      <c r="I37" s="16">
        <f aca="true" t="shared" si="14" ref="I37:I43">IF(ISERROR(F37/C37-1),"н/д",F37/C37-1)</f>
        <v>-0.3651516835203912</v>
      </c>
      <c r="J37" s="16">
        <f aca="true" t="shared" si="15" ref="J37:J43">IF(ISERROR(F37/B37-1),"н/д",F37/B37-1)</f>
        <v>-0.4440443752432853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356</v>
      </c>
      <c r="F38" s="26">
        <f>'[1]остатки средств на кс'!G4</f>
        <v>407</v>
      </c>
      <c r="G38" s="16">
        <f t="shared" si="12"/>
        <v>0.1432584269662922</v>
      </c>
      <c r="H38" s="16">
        <f t="shared" si="13"/>
        <v>0.03562340966921118</v>
      </c>
      <c r="I38" s="16">
        <f t="shared" si="14"/>
        <v>-0.3883378418996092</v>
      </c>
      <c r="J38" s="16">
        <f t="shared" si="15"/>
        <v>-0.49296125576180394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4.6</v>
      </c>
      <c r="F39" s="21">
        <f>'[1]ратес-сбр'!D8</f>
        <v>4.66</v>
      </c>
      <c r="G39" s="16">
        <f t="shared" si="12"/>
        <v>0.013043478260869712</v>
      </c>
      <c r="H39" s="16">
        <f t="shared" si="13"/>
        <v>-0.1480804387568555</v>
      </c>
      <c r="I39" s="16">
        <f t="shared" si="14"/>
        <v>-0.42610837438423643</v>
      </c>
      <c r="J39" s="16">
        <f t="shared" si="15"/>
        <v>-0.7031847133757961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5.98</v>
      </c>
      <c r="F40" s="21">
        <f>'[1]ратес-сбр'!F8</f>
        <v>6.12</v>
      </c>
      <c r="G40" s="16">
        <f t="shared" si="12"/>
        <v>0.02341137123745818</v>
      </c>
      <c r="H40" s="16">
        <f t="shared" si="13"/>
        <v>-0.09063893016344726</v>
      </c>
      <c r="I40" s="16">
        <f t="shared" si="14"/>
        <v>-0.44565217391304346</v>
      </c>
      <c r="J40" s="16">
        <f t="shared" si="15"/>
        <v>-0.7166666666666667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0.258</v>
      </c>
      <c r="F41" s="30">
        <v>0.261</v>
      </c>
      <c r="G41" s="16">
        <f t="shared" si="12"/>
        <v>0.011627906976744207</v>
      </c>
      <c r="H41" s="16">
        <f t="shared" si="13"/>
        <v>0.03571428571428581</v>
      </c>
      <c r="I41" s="16">
        <f t="shared" si="14"/>
        <v>0.04400000000000004</v>
      </c>
      <c r="J41" s="16">
        <f t="shared" si="15"/>
        <v>-0.8135714285714286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29.192815256590844</v>
      </c>
      <c r="F42" s="26">
        <f>'[1]курсы валют'!AC18</f>
        <v>29.2223</v>
      </c>
      <c r="G42" s="16">
        <f t="shared" si="12"/>
        <v>0.0010099999999999554</v>
      </c>
      <c r="H42" s="16">
        <f t="shared" si="13"/>
        <v>-0.02429716193656084</v>
      </c>
      <c r="I42" s="16">
        <f t="shared" si="14"/>
        <v>-0.03237417218543037</v>
      </c>
      <c r="J42" s="16">
        <f t="shared" si="15"/>
        <v>-0.006044217687074749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40.28287716114723</v>
      </c>
      <c r="F43" s="26">
        <f>'[1]курсы валют'!AC21</f>
        <v>39.9586</v>
      </c>
      <c r="G43" s="16">
        <f t="shared" si="12"/>
        <v>-0.008050000000000002</v>
      </c>
      <c r="H43" s="16">
        <f t="shared" si="13"/>
        <v>-0.020622549019607805</v>
      </c>
      <c r="I43" s="16">
        <f t="shared" si="14"/>
        <v>-0.08141149425287364</v>
      </c>
      <c r="J43" s="16">
        <f t="shared" si="15"/>
        <v>-0.03481642512077299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40235</v>
      </c>
      <c r="E44" s="32">
        <f>'[1]ЗВР-cbr'!D4</f>
        <v>40242</v>
      </c>
      <c r="F44" s="32">
        <f>'[1]ЗВР-cbr'!D3</f>
        <v>40249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434.2</v>
      </c>
      <c r="E45" s="26">
        <f>'[1]ЗВР-cbr'!L4</f>
        <v>437.1</v>
      </c>
      <c r="F45" s="26">
        <f>'[1]ЗВР-cbr'!L3</f>
        <v>441.3</v>
      </c>
      <c r="G45" s="16">
        <f>IF(ISERROR(F45/E45-1),"н/д",F45/E45-1)</f>
        <v>0.009608785175017065</v>
      </c>
      <c r="H45" s="16">
        <f>IF(ISERROR(F45/D45-1),"н/д",F45/D45-1)</f>
        <v>0.016351911561492516</v>
      </c>
      <c r="I45" s="16">
        <f>IF(ISERROR(F45/C45-1),"н/д",F45/C45-1)</f>
        <v>0.008224811514736086</v>
      </c>
      <c r="J45" s="16">
        <f>IF(ISERROR(F45/B45-1),"н/д",F45/B45-1)</f>
        <v>0.03591549295774654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40246</v>
      </c>
      <c r="F46" s="32">
        <v>40252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2.7</v>
      </c>
      <c r="F47" s="36">
        <v>2.9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f>'[1]M2'!I3</f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f>'[1]M2'!I4</f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2010-03-18T10:18:21Z</cp:lastPrinted>
  <dcterms:created xsi:type="dcterms:W3CDTF">2010-03-18T10:17:05Z</dcterms:created>
  <dcterms:modified xsi:type="dcterms:W3CDTF">2010-03-18T10:18:22Z</dcterms:modified>
  <cp:category/>
  <cp:version/>
  <cp:contentType/>
  <cp:contentStatus/>
</cp:coreProperties>
</file>