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<sst xmlns="http://schemas.openxmlformats.org/spreadsheetml/2006/main" count="81" uniqueCount="74">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</sst>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10996</v>
          </cell>
          <cell r="S10">
            <v>10828.85</v>
          </cell>
        </row>
        <row r="38">
          <cell r="L38">
            <v>1186</v>
          </cell>
          <cell r="S38">
            <v>1175.27</v>
          </cell>
        </row>
        <row r="46">
          <cell r="L46">
            <v>7877</v>
          </cell>
          <cell r="S46">
            <v>7838.099999999999</v>
          </cell>
        </row>
        <row r="74">
          <cell r="L74">
            <v>2813</v>
          </cell>
          <cell r="S74">
            <v>2799.15</v>
          </cell>
        </row>
        <row r="78">
          <cell r="L78">
            <v>17637</v>
          </cell>
          <cell r="S78">
            <v>17558.850000000002</v>
          </cell>
        </row>
        <row r="93">
          <cell r="L93">
            <v>505</v>
          </cell>
          <cell r="S93">
            <v>503.39</v>
          </cell>
        </row>
      </sheetData>
      <sheetData sheetId="1">
        <row r="27">
          <cell r="Q27">
            <v>5727.650000000001</v>
          </cell>
          <cell r="S27">
            <v>5721</v>
          </cell>
        </row>
        <row r="36">
          <cell r="Q36">
            <v>6132.95</v>
          </cell>
          <cell r="S36">
            <v>6119</v>
          </cell>
        </row>
        <row r="47">
          <cell r="Q47">
            <v>4000.48</v>
          </cell>
          <cell r="S47">
            <v>3999</v>
          </cell>
        </row>
      </sheetData>
      <sheetData sheetId="2">
        <row r="2">
          <cell r="Q2">
            <v>10836.15</v>
          </cell>
          <cell r="S2">
            <v>10841</v>
          </cell>
        </row>
        <row r="8">
          <cell r="Q8">
            <v>1167.72</v>
          </cell>
          <cell r="S8">
            <v>1166</v>
          </cell>
        </row>
        <row r="18">
          <cell r="Q18">
            <v>2398.7599999999998</v>
          </cell>
          <cell r="S18">
            <v>2397</v>
          </cell>
        </row>
        <row r="69">
          <cell r="Q69">
            <v>68913.40000000001</v>
          </cell>
          <cell r="S69">
            <v>68442</v>
          </cell>
        </row>
      </sheetData>
      <sheetData sheetId="3">
        <row r="8">
          <cell r="B8">
            <v>1520.72</v>
          </cell>
          <cell r="I8">
            <v>1515.04</v>
          </cell>
        </row>
        <row r="11">
          <cell r="B11">
            <v>1411.89</v>
          </cell>
          <cell r="I11">
            <v>1406.66</v>
          </cell>
        </row>
        <row r="14">
          <cell r="B14">
            <v>2226</v>
          </cell>
          <cell r="I14">
            <v>2219</v>
          </cell>
        </row>
        <row r="16">
          <cell r="B16">
            <v>7482.48</v>
          </cell>
          <cell r="I16">
            <v>7452.72</v>
          </cell>
        </row>
        <row r="17">
          <cell r="B17">
            <v>23385</v>
          </cell>
          <cell r="I17">
            <v>22825</v>
          </cell>
        </row>
      </sheetData>
      <sheetData sheetId="4">
        <row r="18">
          <cell r="AE18" t="str">
            <v>29,6572</v>
          </cell>
          <cell r="AG18">
            <v>29.57645627437097</v>
          </cell>
        </row>
        <row r="21">
          <cell r="AE21" t="str">
            <v>39,5301</v>
          </cell>
          <cell r="AG21">
            <v>39.71517270480439</v>
          </cell>
        </row>
      </sheetData>
      <sheetData sheetId="5">
        <row r="3">
          <cell r="D3">
            <v>40256</v>
          </cell>
          <cell r="L3">
            <v>448.2</v>
          </cell>
        </row>
        <row r="4">
          <cell r="D4">
            <v>40249</v>
          </cell>
          <cell r="L4">
            <v>441.3</v>
          </cell>
        </row>
        <row r="5">
          <cell r="D5">
            <v>40242</v>
          </cell>
          <cell r="L5">
            <v>437.1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4.38</v>
          </cell>
          <cell r="D8">
            <v>4.57</v>
          </cell>
          <cell r="E8">
            <v>5.67</v>
          </cell>
          <cell r="F8">
            <v>5.87</v>
          </cell>
        </row>
      </sheetData>
      <sheetData sheetId="10">
        <row r="4">
          <cell r="F4">
            <v>463.1</v>
          </cell>
          <cell r="G4">
            <v>312.2</v>
          </cell>
        </row>
        <row r="5">
          <cell r="F5">
            <v>479.4</v>
          </cell>
          <cell r="G5">
            <v>327.1</v>
          </cell>
        </row>
      </sheetData>
      <sheetData sheetId="11">
        <row r="2">
          <cell r="G2" t="str">
            <v>80,020</v>
          </cell>
          <cell r="J2">
            <v>79.61</v>
          </cell>
        </row>
        <row r="7">
          <cell r="G7" t="str">
            <v>80,900</v>
          </cell>
          <cell r="J7">
            <v>80.53</v>
          </cell>
        </row>
        <row r="12">
          <cell r="L12">
            <v>5129.95417</v>
          </cell>
          <cell r="M12">
            <v>5118.981006</v>
          </cell>
        </row>
        <row r="14">
          <cell r="G14" t="str">
            <v>356,500</v>
          </cell>
          <cell r="J14">
            <v>355</v>
          </cell>
        </row>
        <row r="15">
          <cell r="G15" t="str">
            <v>80,500</v>
          </cell>
          <cell r="J15">
            <v>80.18</v>
          </cell>
        </row>
        <row r="23">
          <cell r="G23" t="str">
            <v>17,230</v>
          </cell>
          <cell r="J23">
            <v>17.05</v>
          </cell>
        </row>
        <row r="32">
          <cell r="G32" t="str">
            <v>1097,100</v>
          </cell>
          <cell r="J32">
            <v>1094.1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A8" sqref="A8:F8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40263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40262</v>
      </c>
      <c r="F4" s="9">
        <f ca="1">TODAY()</f>
        <v>40263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1515.04</v>
      </c>
      <c r="F6" s="15">
        <f>'[1]инд-обновл'!B8</f>
        <v>1520.72</v>
      </c>
      <c r="G6" s="16">
        <f>IF(ISERROR(F6/E6-1),"н/д",F6/E6-1)</f>
        <v>0.003749075931988699</v>
      </c>
      <c r="H6" s="16">
        <f>IF(ISERROR(F6/D6-1),"н/д",F6/D6-1)</f>
        <v>0.061955307262569814</v>
      </c>
      <c r="I6" s="16">
        <f>IF(ISERROR(F6/C6-1),"н/д",F6/C6-1)</f>
        <v>0.05261992109088398</v>
      </c>
      <c r="J6" s="16">
        <f>IF(ISERROR(F6/B6-1),"н/д",F6/B6-1)</f>
        <v>1.3986119873817033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1406.66</v>
      </c>
      <c r="F7" s="15">
        <f>'[1]инд-обновл'!B11</f>
        <v>1411.89</v>
      </c>
      <c r="G7" s="16">
        <f>IF(ISERROR(F7/E7-1),"н/д",F7/E7-1)</f>
        <v>0.0037180270996544085</v>
      </c>
      <c r="H7" s="16">
        <f>IF(ISERROR(F7/D7-1),"н/д",F7/D7-1)</f>
        <v>0.042754800590842024</v>
      </c>
      <c r="I7" s="16">
        <f>IF(ISERROR(F7/C7-1),"н/д",F7/C7-1)</f>
        <v>0.030576642335766513</v>
      </c>
      <c r="J7" s="16">
        <f>IF(ISERROR(F7/B7-1),"н/д",F7/B7-1)</f>
        <v>1.2060781250000003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10836.15</v>
      </c>
      <c r="F9" s="15">
        <f>'[1]СевАм-индексы'!S2</f>
        <v>10841</v>
      </c>
      <c r="G9" s="16">
        <f aca="true" t="shared" si="0" ref="G9:G15">IF(ISERROR(F9/E9-1),"н/д",F9/E9-1)</f>
        <v>0.00044757593794853</v>
      </c>
      <c r="H9" s="16">
        <f aca="true" t="shared" si="1" ref="H9:H15">IF(ISERROR(F9/D9-1),"н/д",F9/D9-1)</f>
        <v>0.049975786924939536</v>
      </c>
      <c r="I9" s="16">
        <f aca="true" t="shared" si="2" ref="I9:I15">IF(ISERROR(F9/C9-1),"н/д",F9/C9-1)</f>
        <v>0.02100207195328685</v>
      </c>
      <c r="J9" s="16">
        <f aca="true" t="shared" si="3" ref="J9:J15">IF(ISERROR(F9/B9-1),"н/д",F9/B9-1)</f>
        <v>0.19988931931377985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2398.7599999999998</v>
      </c>
      <c r="F10" s="15">
        <f>'[1]СевАм-индексы'!S18</f>
        <v>2397</v>
      </c>
      <c r="G10" s="16">
        <f t="shared" si="0"/>
        <v>-0.0007337124180826216</v>
      </c>
      <c r="H10" s="16">
        <f t="shared" si="1"/>
        <v>0.07104557640750664</v>
      </c>
      <c r="I10" s="16">
        <f t="shared" si="2"/>
        <v>0.03452740612861449</v>
      </c>
      <c r="J10" s="16">
        <f t="shared" si="3"/>
        <v>0.46875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1167.72</v>
      </c>
      <c r="F11" s="15">
        <f>'[1]СевАм-индексы'!S8</f>
        <v>1166</v>
      </c>
      <c r="G11" s="16">
        <f t="shared" si="0"/>
        <v>-0.0014729558455794933</v>
      </c>
      <c r="H11" s="16">
        <f t="shared" si="1"/>
        <v>0.05615942028985499</v>
      </c>
      <c r="I11" s="16">
        <f t="shared" si="2"/>
        <v>0.0183406113537119</v>
      </c>
      <c r="J11" s="16">
        <f t="shared" si="3"/>
        <v>0.25107296137339064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4000.48</v>
      </c>
      <c r="F12" s="15">
        <f>'[1]евр-индексы'!S47</f>
        <v>3999</v>
      </c>
      <c r="G12" s="16">
        <f t="shared" si="0"/>
        <v>-0.0003699556053273767</v>
      </c>
      <c r="H12" s="16">
        <f t="shared" si="1"/>
        <v>0.06839433609404222</v>
      </c>
      <c r="I12" s="16">
        <f t="shared" si="2"/>
        <v>-0.020573108008817065</v>
      </c>
      <c r="J12" s="16">
        <f t="shared" si="3"/>
        <v>0.1937313432835821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6132.95</v>
      </c>
      <c r="F13" s="15">
        <f>'[1]евр-индексы'!S36</f>
        <v>6119</v>
      </c>
      <c r="G13" s="16">
        <f t="shared" si="0"/>
        <v>-0.0022745986841569144</v>
      </c>
      <c r="H13" s="16">
        <f t="shared" si="1"/>
        <v>0.07995058242146125</v>
      </c>
      <c r="I13" s="16">
        <f t="shared" si="2"/>
        <v>0.005257105306390564</v>
      </c>
      <c r="J13" s="16">
        <f t="shared" si="3"/>
        <v>0.2304443997586969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5727.650000000001</v>
      </c>
      <c r="F14" s="15">
        <f>'[1]евр-индексы'!S27</f>
        <v>5721</v>
      </c>
      <c r="G14" s="16">
        <f t="shared" si="0"/>
        <v>-0.0011610346302586283</v>
      </c>
      <c r="H14" s="16">
        <f t="shared" si="1"/>
        <v>0.06318528154618108</v>
      </c>
      <c r="I14" s="16">
        <f t="shared" si="2"/>
        <v>0.024350940017905165</v>
      </c>
      <c r="J14" s="16">
        <f t="shared" si="3"/>
        <v>0.2540552389302937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10828.85</v>
      </c>
      <c r="F15" s="15">
        <f>'[1]азия-индексы'!L10</f>
        <v>10996</v>
      </c>
      <c r="G15" s="16">
        <f t="shared" si="0"/>
        <v>0.01543561874067878</v>
      </c>
      <c r="H15" s="16">
        <f t="shared" si="1"/>
        <v>0.08100668501769559</v>
      </c>
      <c r="I15" s="16">
        <f t="shared" si="2"/>
        <v>0.018336729023893383</v>
      </c>
      <c r="J15" s="16">
        <f t="shared" si="3"/>
        <v>0.21596815216189325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7838.099999999999</v>
      </c>
      <c r="F17" s="15">
        <f>'[1]азия-индексы'!L46</f>
        <v>7877</v>
      </c>
      <c r="G17" s="16">
        <f aca="true" t="shared" si="4" ref="G17:G22">IF(ISERROR(F17/E17-1),"н/д",F17/E17-1)</f>
        <v>0.004962937446575166</v>
      </c>
      <c r="H17" s="16">
        <f aca="true" t="shared" si="5" ref="H17:H22">IF(ISERROR(F17/D17-1),"н/д",F17/D17-1)</f>
        <v>0.039456320929005084</v>
      </c>
      <c r="I17" s="16">
        <f aca="true" t="shared" si="6" ref="I17:I22">IF(ISERROR(F17/C17-1),"н/д",F17/C17-1)</f>
        <v>-0.05370014416146085</v>
      </c>
      <c r="J17" s="16">
        <f aca="true" t="shared" si="7" ref="J17:J22">IF(ISERROR(F17/B17-1),"н/д",F17/B17-1)</f>
        <v>0.6766709237973605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503.39</v>
      </c>
      <c r="F18" s="15">
        <f>'[1]азия-индексы'!L93</f>
        <v>505</v>
      </c>
      <c r="G18" s="16">
        <f t="shared" si="4"/>
        <v>0.0031983154214425547</v>
      </c>
      <c r="H18" s="16">
        <f t="shared" si="5"/>
        <v>0.003976143141153132</v>
      </c>
      <c r="I18" s="16">
        <f t="shared" si="6"/>
        <v>-0.01941747572815533</v>
      </c>
      <c r="J18" s="16">
        <f t="shared" si="7"/>
        <v>0.6134185303514377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17558.850000000002</v>
      </c>
      <c r="F19" s="15">
        <f>'[1]азия-индексы'!L78</f>
        <v>17637</v>
      </c>
      <c r="G19" s="16">
        <f t="shared" si="4"/>
        <v>0.004450747059175253</v>
      </c>
      <c r="H19" s="16">
        <f t="shared" si="5"/>
        <v>0.07346317711503358</v>
      </c>
      <c r="I19" s="16">
        <f t="shared" si="6"/>
        <v>0.004213403177133701</v>
      </c>
      <c r="J19" s="16">
        <f t="shared" si="7"/>
        <v>0.7809754619812179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2799.15</v>
      </c>
      <c r="F20" s="15">
        <f>'[1]азия-индексы'!L74</f>
        <v>2813</v>
      </c>
      <c r="G20" s="16">
        <f t="shared" si="4"/>
        <v>0.004947930621795882</v>
      </c>
      <c r="H20" s="16">
        <f t="shared" si="5"/>
        <v>0.10097847358121337</v>
      </c>
      <c r="I20" s="16">
        <f t="shared" si="6"/>
        <v>0.07080319756376086</v>
      </c>
      <c r="J20" s="16">
        <f t="shared" si="7"/>
        <v>0.9575504523312457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1175.27</v>
      </c>
      <c r="F21" s="15">
        <f>'[1]азия-индексы'!L38</f>
        <v>1186</v>
      </c>
      <c r="G21" s="16">
        <f t="shared" si="4"/>
        <v>0.009129816978226346</v>
      </c>
      <c r="H21" s="16">
        <f t="shared" si="5"/>
        <v>0.0008438818565401629</v>
      </c>
      <c r="I21" s="16">
        <f t="shared" si="6"/>
        <v>-0.003361344537815114</v>
      </c>
      <c r="J21" s="16">
        <f t="shared" si="7"/>
        <v>1.0770577933450087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68913.40000000001</v>
      </c>
      <c r="F22" s="15">
        <f>'[1]СевАм-индексы'!S69</f>
        <v>68442</v>
      </c>
      <c r="G22" s="16">
        <f t="shared" si="4"/>
        <v>-0.006840469342682343</v>
      </c>
      <c r="H22" s="16">
        <f t="shared" si="5"/>
        <v>0.02915657940243288</v>
      </c>
      <c r="I22" s="16">
        <f t="shared" si="6"/>
        <v>-0.025916912172836315</v>
      </c>
      <c r="J22" s="16">
        <f t="shared" si="7"/>
        <v>0.7006758771493888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79.61</v>
      </c>
      <c r="F24" s="21" t="str">
        <f>'[1]сырье'!G2</f>
        <v>80,020</v>
      </c>
      <c r="G24" s="16">
        <f aca="true" t="shared" si="8" ref="G24:G33">IF(ISERROR(F24/E24-1),"н/д",F24/E24-1)</f>
        <v>0.005150106770506202</v>
      </c>
      <c r="H24" s="16">
        <f aca="true" t="shared" si="9" ref="H24:H33">IF(ISERROR(F24/D24-1),"н/д",F24/D24-1)</f>
        <v>0.021966794380587462</v>
      </c>
      <c r="I24" s="16">
        <f aca="true" t="shared" si="10" ref="I24:I33">IF(ISERROR(F24/C24-1),"н/д",F24/C24-1)</f>
        <v>-0.025690977718251573</v>
      </c>
      <c r="J24" s="16">
        <f aca="true" t="shared" si="11" ref="J24:J33">IF(ISERROR(F24/B24-1),"н/д",F24/B24-1)</f>
        <v>0.7029155139391359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80.53</v>
      </c>
      <c r="F25" s="21" t="str">
        <f>'[1]сырье'!G7</f>
        <v>80,900</v>
      </c>
      <c r="G25" s="16">
        <f t="shared" si="8"/>
        <v>0.004594561033155475</v>
      </c>
      <c r="H25" s="16">
        <f t="shared" si="9"/>
        <v>0.006218905472636926</v>
      </c>
      <c r="I25" s="16">
        <f t="shared" si="10"/>
        <v>-0.03194926408998433</v>
      </c>
      <c r="J25" s="16">
        <f t="shared" si="11"/>
        <v>0.745791972378075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1094.1</v>
      </c>
      <c r="F26" s="21" t="str">
        <f>'[1]сырье'!G32</f>
        <v>1097,100</v>
      </c>
      <c r="G26" s="16">
        <f t="shared" si="8"/>
        <v>0.002741979709350195</v>
      </c>
      <c r="H26" s="16">
        <f t="shared" si="9"/>
        <v>-0.0214948269711025</v>
      </c>
      <c r="I26" s="16">
        <f t="shared" si="10"/>
        <v>-0.04980079681274896</v>
      </c>
      <c r="J26" s="16">
        <f t="shared" si="11"/>
        <v>0.2509692132269099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7452.72</v>
      </c>
      <c r="F27" s="21">
        <f>'[1]инд-обновл'!B16</f>
        <v>7482.48</v>
      </c>
      <c r="G27" s="16">
        <f t="shared" si="8"/>
        <v>0.003993172962354574</v>
      </c>
      <c r="H27" s="16">
        <f t="shared" si="9"/>
        <v>0.005182767097892116</v>
      </c>
      <c r="I27" s="16">
        <f t="shared" si="10"/>
        <v>-0.024712985266055698</v>
      </c>
      <c r="J27" s="16">
        <f t="shared" si="11"/>
        <v>1.43728990228013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22825</v>
      </c>
      <c r="F28" s="21">
        <f>'[1]инд-обновл'!B17</f>
        <v>23385</v>
      </c>
      <c r="G28" s="16">
        <f t="shared" si="8"/>
        <v>0.02453450164293547</v>
      </c>
      <c r="H28" s="16">
        <f t="shared" si="9"/>
        <v>0.08013856812933029</v>
      </c>
      <c r="I28" s="16">
        <f t="shared" si="10"/>
        <v>0.2746647770631201</v>
      </c>
      <c r="J28" s="16">
        <f t="shared" si="11"/>
        <v>0.8398898505114083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2219</v>
      </c>
      <c r="F29" s="21">
        <f>'[1]инд-обновл'!B14</f>
        <v>2226</v>
      </c>
      <c r="G29" s="16">
        <f t="shared" si="8"/>
        <v>0.003154574132492094</v>
      </c>
      <c r="H29" s="16">
        <f t="shared" si="9"/>
        <v>0.04091653027823239</v>
      </c>
      <c r="I29" s="16">
        <f t="shared" si="10"/>
        <v>-0.05286671630677586</v>
      </c>
      <c r="J29" s="16">
        <f t="shared" si="11"/>
        <v>0.48896321070234117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80.18</v>
      </c>
      <c r="F30" s="21" t="str">
        <f>'[1]сырье'!G15</f>
        <v>80,500</v>
      </c>
      <c r="G30" s="16">
        <f t="shared" si="8"/>
        <v>0.003991020204539675</v>
      </c>
      <c r="H30" s="16">
        <f t="shared" si="9"/>
        <v>-0.0323356172616901</v>
      </c>
      <c r="I30" s="16">
        <f t="shared" si="10"/>
        <v>0.1004784688995215</v>
      </c>
      <c r="J30" s="16">
        <f t="shared" si="11"/>
        <v>0.6837481698389458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17.05</v>
      </c>
      <c r="F31" s="21" t="str">
        <f>'[1]сырье'!G23</f>
        <v>17,230</v>
      </c>
      <c r="G31" s="16">
        <f t="shared" si="8"/>
        <v>0.010557184750733084</v>
      </c>
      <c r="H31" s="16">
        <f t="shared" si="9"/>
        <v>-0.2790794979079497</v>
      </c>
      <c r="I31" s="16">
        <f t="shared" si="10"/>
        <v>-0.3741373047584453</v>
      </c>
      <c r="J31" s="16">
        <f t="shared" si="11"/>
        <v>0.5247787610619468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355</v>
      </c>
      <c r="F32" s="21" t="str">
        <f>'[1]сырье'!G14</f>
        <v>356,500</v>
      </c>
      <c r="G32" s="16">
        <f t="shared" si="8"/>
        <v>0.004225352112676051</v>
      </c>
      <c r="H32" s="16">
        <f t="shared" si="9"/>
        <v>-0.08939974457215838</v>
      </c>
      <c r="I32" s="16">
        <f t="shared" si="10"/>
        <v>-0.1587020648967552</v>
      </c>
      <c r="J32" s="16">
        <f t="shared" si="11"/>
        <v>-0.09171974522292992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5118.981006</v>
      </c>
      <c r="F33" s="21">
        <f>'[1]сырье'!L12</f>
        <v>5129.95417</v>
      </c>
      <c r="G33" s="16">
        <f t="shared" si="8"/>
        <v>0.002143622722400762</v>
      </c>
      <c r="H33" s="16">
        <f t="shared" si="9"/>
        <v>-0.1105580699804598</v>
      </c>
      <c r="I33" s="16">
        <f t="shared" si="10"/>
        <v>-0.1966345782215554</v>
      </c>
      <c r="J33" s="16">
        <f t="shared" si="11"/>
        <v>-0.20920686130936783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40262</v>
      </c>
      <c r="F35" s="24">
        <f ca="1">TODAY()</f>
        <v>40263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>
        <f>'[1]остатки средств на кс'!F5</f>
        <v>479.4</v>
      </c>
      <c r="F37" s="26">
        <f>'[1]остатки средств на кс'!F4</f>
        <v>463.1</v>
      </c>
      <c r="G37" s="16">
        <f aca="true" t="shared" si="12" ref="G37:G43">IF(ISERROR(F37/E37-1),"н/д",F37/E37-1)</f>
        <v>-0.034000834376303635</v>
      </c>
      <c r="H37" s="16">
        <f aca="true" t="shared" si="13" ref="H37:H43">IF(ISERROR(F37/D37-1),"н/д",F37/D37-1)</f>
        <v>-0.16573590344082145</v>
      </c>
      <c r="I37" s="16">
        <f aca="true" t="shared" si="14" ref="I37:I43">IF(ISERROR(F37/C37-1),"н/д",F37/C37-1)</f>
        <v>-0.4853872652516946</v>
      </c>
      <c r="J37" s="16">
        <f aca="true" t="shared" si="15" ref="J37:J43">IF(ISERROR(F37/B37-1),"н/д",F37/B37-1)</f>
        <v>-0.5493382639159206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>
        <f>'[1]остатки средств на кс'!G5</f>
        <v>327.1</v>
      </c>
      <c r="F38" s="26">
        <f>'[1]остатки средств на кс'!G4</f>
        <v>312.2</v>
      </c>
      <c r="G38" s="16">
        <f t="shared" si="12"/>
        <v>-0.04555181901559169</v>
      </c>
      <c r="H38" s="16">
        <f t="shared" si="13"/>
        <v>-0.2055979643765904</v>
      </c>
      <c r="I38" s="16">
        <f t="shared" si="14"/>
        <v>-0.5308085362188157</v>
      </c>
      <c r="J38" s="16">
        <f t="shared" si="15"/>
        <v>-0.6110626635106515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4.38</v>
      </c>
      <c r="F39" s="21">
        <f>'[1]ратес-сбр'!D8</f>
        <v>4.57</v>
      </c>
      <c r="G39" s="16">
        <f t="shared" si="12"/>
        <v>0.04337899543378998</v>
      </c>
      <c r="H39" s="16">
        <f t="shared" si="13"/>
        <v>-0.16453382084095058</v>
      </c>
      <c r="I39" s="16">
        <f t="shared" si="14"/>
        <v>-0.43719211822660087</v>
      </c>
      <c r="J39" s="16">
        <f t="shared" si="15"/>
        <v>-0.7089171974522293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5.67</v>
      </c>
      <c r="F40" s="21">
        <f>'[1]ратес-сбр'!F8</f>
        <v>5.87</v>
      </c>
      <c r="G40" s="16">
        <f t="shared" si="12"/>
        <v>0.03527336860670194</v>
      </c>
      <c r="H40" s="16">
        <f t="shared" si="13"/>
        <v>-0.1277860326894502</v>
      </c>
      <c r="I40" s="16">
        <f t="shared" si="14"/>
        <v>-0.4682971014492753</v>
      </c>
      <c r="J40" s="16">
        <f t="shared" si="15"/>
        <v>-0.7282407407407407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0.284</v>
      </c>
      <c r="F41" s="30">
        <v>0.285</v>
      </c>
      <c r="G41" s="16">
        <f t="shared" si="12"/>
        <v>0.0035211267605634866</v>
      </c>
      <c r="H41" s="16">
        <f t="shared" si="13"/>
        <v>0.13095238095238093</v>
      </c>
      <c r="I41" s="16">
        <f t="shared" si="14"/>
        <v>0.1399999999999999</v>
      </c>
      <c r="J41" s="16">
        <f t="shared" si="15"/>
        <v>-0.7964285714285715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валют'!AG18</f>
        <v>29.57645627437097</v>
      </c>
      <c r="F42" s="26" t="str">
        <f>'[1]курсы валют'!AE18</f>
        <v>29,6572</v>
      </c>
      <c r="G42" s="16">
        <f t="shared" si="12"/>
        <v>0.002729999999999899</v>
      </c>
      <c r="H42" s="16">
        <f t="shared" si="13"/>
        <v>-0.009776293823038351</v>
      </c>
      <c r="I42" s="16">
        <f t="shared" si="14"/>
        <v>-0.01797350993377478</v>
      </c>
      <c r="J42" s="16">
        <f t="shared" si="15"/>
        <v>0.00874829931972787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валют'!AG21</f>
        <v>39.71517270480439</v>
      </c>
      <c r="F43" s="26" t="str">
        <f>'[1]курсы валют'!AE21</f>
        <v>39,5301</v>
      </c>
      <c r="G43" s="16">
        <f t="shared" si="12"/>
        <v>-0.0046600000000001085</v>
      </c>
      <c r="H43" s="16">
        <f t="shared" si="13"/>
        <v>-0.031124999999999958</v>
      </c>
      <c r="I43" s="16">
        <f t="shared" si="14"/>
        <v>-0.09126206896551725</v>
      </c>
      <c r="J43" s="16">
        <f t="shared" si="15"/>
        <v>-0.04516666666666669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40242</v>
      </c>
      <c r="E44" s="32">
        <f>'[1]ЗВР-cbr'!D4</f>
        <v>40249</v>
      </c>
      <c r="F44" s="32">
        <f>'[1]ЗВР-cbr'!D3</f>
        <v>40256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437.1</v>
      </c>
      <c r="E45" s="26">
        <f>'[1]ЗВР-cbr'!L4</f>
        <v>441.3</v>
      </c>
      <c r="F45" s="26">
        <f>'[1]ЗВР-cbr'!L3</f>
        <v>448.2</v>
      </c>
      <c r="G45" s="16">
        <f>IF(ISERROR(F45/E45-1),"н/д",F45/E45-1)</f>
        <v>0.015635622025832685</v>
      </c>
      <c r="H45" s="16">
        <f>IF(ISERROR(F45/D45-1),"н/д",F45/D45-1)</f>
        <v>0.02539464653397383</v>
      </c>
      <c r="I45" s="16">
        <f>IF(ISERROR(F45/C45-1),"н/д",F45/C45-1)</f>
        <v>0.0239890335846471</v>
      </c>
      <c r="J45" s="16">
        <f>IF(ISERROR(F45/B45-1),"н/д",F45/B45-1)</f>
        <v>0.05211267605633796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40252</v>
      </c>
      <c r="F46" s="32">
        <v>40259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2.9</v>
      </c>
      <c r="F47" s="36">
        <v>3.1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2010-03-26T10:08:12Z</cp:lastPrinted>
  <dcterms:created xsi:type="dcterms:W3CDTF">2010-03-26T10:07:38Z</dcterms:created>
  <dcterms:modified xsi:type="dcterms:W3CDTF">2010-03-26T10:20:14Z</dcterms:modified>
  <cp:category/>
  <cp:version/>
  <cp:contentType/>
  <cp:contentStatus/>
</cp:coreProperties>
</file>