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<sst xmlns="http://schemas.openxmlformats.org/spreadsheetml/2006/main" count="81" uniqueCount="74">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</sst>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10253</v>
          </cell>
          <cell r="S10">
            <v>10221.84</v>
          </cell>
        </row>
        <row r="41">
          <cell r="L41">
            <v>1194</v>
          </cell>
          <cell r="S41">
            <v>1183.9499999999998</v>
          </cell>
        </row>
        <row r="49">
          <cell r="L49">
            <v>7630</v>
          </cell>
          <cell r="S49">
            <v>7597.620000000001</v>
          </cell>
        </row>
        <row r="77">
          <cell r="L77">
            <v>2567</v>
          </cell>
          <cell r="S77">
            <v>2576.59</v>
          </cell>
        </row>
        <row r="81">
          <cell r="L81">
            <v>17008</v>
          </cell>
          <cell r="S81">
            <v>16772.559999999998</v>
          </cell>
        </row>
        <row r="96">
          <cell r="L96">
            <v>507</v>
          </cell>
          <cell r="S96">
            <v>501</v>
          </cell>
        </row>
      </sheetData>
      <sheetData sheetId="1">
        <row r="27">
          <cell r="Q27">
            <v>5484.0599999999995</v>
          </cell>
          <cell r="S27">
            <v>5475</v>
          </cell>
        </row>
        <row r="36">
          <cell r="Q36">
            <v>5776.5599999999995</v>
          </cell>
          <cell r="S36">
            <v>5763</v>
          </cell>
        </row>
        <row r="47">
          <cell r="Q47">
            <v>3811.92</v>
          </cell>
          <cell r="S47">
            <v>3801</v>
          </cell>
        </row>
      </sheetData>
      <sheetData sheetId="2">
        <row r="2">
          <cell r="Q2">
            <v>10403.789999999999</v>
          </cell>
          <cell r="S2">
            <v>10406</v>
          </cell>
        </row>
        <row r="8">
          <cell r="Q8">
            <v>1115.71</v>
          </cell>
          <cell r="S8">
            <v>1118</v>
          </cell>
        </row>
        <row r="18">
          <cell r="Q18">
            <v>2273.57</v>
          </cell>
          <cell r="S18">
            <v>2281</v>
          </cell>
        </row>
        <row r="69">
          <cell r="Q69">
            <v>67227.93000000001</v>
          </cell>
          <cell r="S69">
            <v>67779</v>
          </cell>
        </row>
      </sheetData>
      <sheetData sheetId="3">
        <row r="8">
          <cell r="B8">
            <v>1440.99</v>
          </cell>
          <cell r="I8">
            <v>1445.62</v>
          </cell>
        </row>
        <row r="11">
          <cell r="B11">
            <v>1359.44</v>
          </cell>
          <cell r="I11">
            <v>1368.09</v>
          </cell>
        </row>
        <row r="14">
          <cell r="B14">
            <v>2178.5</v>
          </cell>
          <cell r="I14">
            <v>2168</v>
          </cell>
        </row>
        <row r="16">
          <cell r="B16">
            <v>7499.24</v>
          </cell>
          <cell r="I16">
            <v>7521.06</v>
          </cell>
        </row>
        <row r="17">
          <cell r="B17">
            <v>22448</v>
          </cell>
          <cell r="I17">
            <v>22240</v>
          </cell>
        </row>
      </sheetData>
      <sheetData sheetId="4">
        <row r="18">
          <cell r="AA18">
            <v>29.9779</v>
          </cell>
          <cell r="AC18">
            <v>29.93001198083067</v>
          </cell>
        </row>
        <row r="21">
          <cell r="AA21">
            <v>40.5271</v>
          </cell>
          <cell r="AC21">
            <v>40.737713981283235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5.15</v>
          </cell>
          <cell r="D8">
            <v>5.08</v>
          </cell>
          <cell r="E8">
            <v>6.41</v>
          </cell>
          <cell r="F8">
            <v>6.4</v>
          </cell>
        </row>
      </sheetData>
      <sheetData sheetId="10">
        <row r="4">
          <cell r="F4">
            <v>477.9</v>
          </cell>
          <cell r="G4">
            <v>323.7</v>
          </cell>
        </row>
        <row r="5">
          <cell r="F5">
            <v>479.2</v>
          </cell>
          <cell r="G5">
            <v>327</v>
          </cell>
        </row>
      </sheetData>
      <sheetData sheetId="11">
        <row r="2">
          <cell r="G2" t="str">
            <v>78,280</v>
          </cell>
          <cell r="J2">
            <v>78.18</v>
          </cell>
        </row>
        <row r="7">
          <cell r="G7" t="str">
            <v>79,870</v>
          </cell>
          <cell r="J7">
            <v>79.68</v>
          </cell>
        </row>
        <row r="12">
          <cell r="L12">
            <v>5604.14357075</v>
          </cell>
          <cell r="M12">
            <v>5595.8247035</v>
          </cell>
        </row>
        <row r="14">
          <cell r="G14" t="str">
            <v>383,250</v>
          </cell>
          <cell r="J14">
            <v>381.5</v>
          </cell>
        </row>
        <row r="15">
          <cell r="G15" t="str">
            <v>82,100</v>
          </cell>
          <cell r="J15">
            <v>81.85</v>
          </cell>
        </row>
        <row r="23">
          <cell r="G23" t="str">
            <v>22,200</v>
          </cell>
          <cell r="J23">
            <v>22.64</v>
          </cell>
        </row>
        <row r="32">
          <cell r="G32" t="str">
            <v>1137,000</v>
          </cell>
          <cell r="J32">
            <v>1137.4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G6" sqref="G6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40240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40239</v>
      </c>
      <c r="F4" s="9">
        <f ca="1">TODAY()</f>
        <v>40240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1445.62</v>
      </c>
      <c r="F6" s="15">
        <f>'[1]инд-обновл'!B8</f>
        <v>1440.99</v>
      </c>
      <c r="G6" s="16">
        <f>IF(ISERROR(F6/E6-1),"н/д",F6/E6-1)</f>
        <v>-0.0032027780467894784</v>
      </c>
      <c r="H6" s="16">
        <f>IF(ISERROR(F6/D6-1),"н/д",F6/D6-1)</f>
        <v>-0.02040108769544524</v>
      </c>
      <c r="I6" s="16">
        <f>IF(ISERROR(F6/C6-1),"н/д",F6/C6-1)</f>
        <v>-0.0025680071987264075</v>
      </c>
      <c r="J6" s="16">
        <f>IF(ISERROR(F6/B6-1),"н/д",F6/B6-1)</f>
        <v>1.2728548895899054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1368.09</v>
      </c>
      <c r="F7" s="15">
        <f>'[1]инд-обновл'!B11</f>
        <v>1359.44</v>
      </c>
      <c r="G7" s="16">
        <f>IF(ISERROR(F7/E7-1),"н/д",F7/E7-1)</f>
        <v>-0.006322683449188182</v>
      </c>
      <c r="H7" s="16">
        <f>IF(ISERROR(F7/D7-1),"н/д",F7/D7-1)</f>
        <v>-0.040621030345801</v>
      </c>
      <c r="I7" s="16">
        <f>IF(ISERROR(F7/C7-1),"н/д",F7/C7-1)</f>
        <v>-0.007708029197080246</v>
      </c>
      <c r="J7" s="16">
        <f>IF(ISERROR(F7/B7-1),"н/д",F7/B7-1)</f>
        <v>1.1241250000000003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10403.789999999999</v>
      </c>
      <c r="F9" s="15">
        <f>'[1]СевАм-индексы'!S2</f>
        <v>10406</v>
      </c>
      <c r="G9" s="16">
        <f aca="true" t="shared" si="0" ref="G9:G15">IF(ISERROR(F9/E9-1),"н/д",F9/E9-1)</f>
        <v>0.0002124225883068931</v>
      </c>
      <c r="H9" s="16">
        <f aca="true" t="shared" si="1" ref="H9:H15">IF(ISERROR(F9/D9-1),"н/д",F9/D9-1)</f>
        <v>0.03367438164299186</v>
      </c>
      <c r="I9" s="16">
        <f aca="true" t="shared" si="2" ref="I9:I15">IF(ISERROR(F9/C9-1),"н/д",F9/C9-1)</f>
        <v>-0.019966095309851162</v>
      </c>
      <c r="J9" s="16">
        <f aca="true" t="shared" si="3" ref="J9:J15">IF(ISERROR(F9/B9-1),"н/д",F9/B9-1)</f>
        <v>0.15174322080796898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2273.57</v>
      </c>
      <c r="F10" s="15">
        <f>'[1]СевАм-индексы'!S18</f>
        <v>2281</v>
      </c>
      <c r="G10" s="16">
        <f t="shared" si="0"/>
        <v>0.003267988229964214</v>
      </c>
      <c r="H10" s="16">
        <f t="shared" si="1"/>
        <v>0.062412668840242214</v>
      </c>
      <c r="I10" s="16">
        <f t="shared" si="2"/>
        <v>-0.01553733275787661</v>
      </c>
      <c r="J10" s="16">
        <f t="shared" si="3"/>
        <v>0.397671568627451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1115.71</v>
      </c>
      <c r="F11" s="15">
        <f>'[1]СевАм-индексы'!S8</f>
        <v>1118</v>
      </c>
      <c r="G11" s="16">
        <f t="shared" si="0"/>
        <v>0.002052504683116574</v>
      </c>
      <c r="H11" s="16">
        <f t="shared" si="1"/>
        <v>0.040968342644320366</v>
      </c>
      <c r="I11" s="16">
        <f t="shared" si="2"/>
        <v>-0.02358078602620084</v>
      </c>
      <c r="J11" s="16">
        <f t="shared" si="3"/>
        <v>0.1995708154506437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3811.92</v>
      </c>
      <c r="F12" s="15">
        <f>'[1]евр-индексы'!S47</f>
        <v>3801</v>
      </c>
      <c r="G12" s="16">
        <f t="shared" si="0"/>
        <v>-0.002864698104892094</v>
      </c>
      <c r="H12" s="16">
        <f t="shared" si="1"/>
        <v>0.010366826156299913</v>
      </c>
      <c r="I12" s="16">
        <f t="shared" si="2"/>
        <v>-0.06906686260102868</v>
      </c>
      <c r="J12" s="16">
        <f t="shared" si="3"/>
        <v>0.13462686567164184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5776.5599999999995</v>
      </c>
      <c r="F13" s="15">
        <f>'[1]евр-индексы'!S36</f>
        <v>5763</v>
      </c>
      <c r="G13" s="16">
        <f t="shared" si="0"/>
        <v>-0.0023474178403755097</v>
      </c>
      <c r="H13" s="16">
        <f t="shared" si="1"/>
        <v>0.01927838698266715</v>
      </c>
      <c r="I13" s="16">
        <f t="shared" si="2"/>
        <v>-0.05322819122720557</v>
      </c>
      <c r="J13" s="16">
        <f t="shared" si="3"/>
        <v>0.15885783229438966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5484.0599999999995</v>
      </c>
      <c r="F14" s="15">
        <f>'[1]евр-индексы'!S27</f>
        <v>5475</v>
      </c>
      <c r="G14" s="16">
        <f t="shared" si="0"/>
        <v>-0.0016520606995545917</v>
      </c>
      <c r="H14" s="16">
        <f t="shared" si="1"/>
        <v>0.04345340194396807</v>
      </c>
      <c r="I14" s="16">
        <f t="shared" si="2"/>
        <v>-0.0196956132497762</v>
      </c>
      <c r="J14" s="16">
        <f t="shared" si="3"/>
        <v>0.20013152126260403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10221.84</v>
      </c>
      <c r="F15" s="15">
        <f>'[1]азия-индексы'!L10</f>
        <v>10253</v>
      </c>
      <c r="G15" s="16">
        <f t="shared" si="0"/>
        <v>0.003048374852277158</v>
      </c>
      <c r="H15" s="16">
        <f t="shared" si="1"/>
        <v>0.004703576678098953</v>
      </c>
      <c r="I15" s="16">
        <f t="shared" si="2"/>
        <v>-0.05047230968697902</v>
      </c>
      <c r="J15" s="16">
        <f t="shared" si="3"/>
        <v>0.13380515315713803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7597.620000000001</v>
      </c>
      <c r="F17" s="15">
        <f>'[1]азия-индексы'!L49</f>
        <v>7630</v>
      </c>
      <c r="G17" s="16">
        <f aca="true" t="shared" si="4" ref="G17:G22">IF(ISERROR(F17/E17-1),"н/д",F17/E17-1)</f>
        <v>0.004261860951192409</v>
      </c>
      <c r="H17" s="16">
        <f aca="true" t="shared" si="5" ref="H17:H22">IF(ISERROR(F17/D17-1),"н/д",F17/D17-1)</f>
        <v>0.013953488372093092</v>
      </c>
      <c r="I17" s="16">
        <f aca="true" t="shared" si="6" ref="I17:I22">IF(ISERROR(F17/C17-1),"н/д",F17/C17-1)</f>
        <v>-0.0833733781835656</v>
      </c>
      <c r="J17" s="16">
        <f aca="true" t="shared" si="7" ref="J17:J22">IF(ISERROR(F17/B17-1),"н/д",F17/B17-1)</f>
        <v>0.6240953597275436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501</v>
      </c>
      <c r="F18" s="15">
        <f>'[1]азия-индексы'!L96</f>
        <v>507</v>
      </c>
      <c r="G18" s="16">
        <f t="shared" si="4"/>
        <v>0.011976047904191711</v>
      </c>
      <c r="H18" s="16">
        <f t="shared" si="5"/>
        <v>0.04106776180698146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16772.559999999998</v>
      </c>
      <c r="F19" s="15">
        <f>'[1]азия-индексы'!L81</f>
        <v>17008</v>
      </c>
      <c r="G19" s="16">
        <f t="shared" si="4"/>
        <v>0.014037213162451101</v>
      </c>
      <c r="H19" s="16">
        <f t="shared" si="5"/>
        <v>0.03986304719980427</v>
      </c>
      <c r="I19" s="16">
        <f t="shared" si="6"/>
        <v>-0.03160052382850309</v>
      </c>
      <c r="J19" s="16">
        <f t="shared" si="7"/>
        <v>0.7174593557507827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2576.59</v>
      </c>
      <c r="F20" s="15">
        <f>'[1]азия-индексы'!L77</f>
        <v>2567</v>
      </c>
      <c r="G20" s="16">
        <f t="shared" si="4"/>
        <v>-0.003721973616291341</v>
      </c>
      <c r="H20" s="16">
        <f t="shared" si="5"/>
        <v>-0.008114374034003058</v>
      </c>
      <c r="I20" s="16">
        <f t="shared" si="6"/>
        <v>-0.0228397411496003</v>
      </c>
      <c r="J20" s="16">
        <f t="shared" si="7"/>
        <v>0.7863604732080725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1183.9499999999998</v>
      </c>
      <c r="F21" s="15">
        <f>'[1]азия-индексы'!L41</f>
        <v>1194</v>
      </c>
      <c r="G21" s="16">
        <f t="shared" si="4"/>
        <v>0.008488534144178495</v>
      </c>
      <c r="H21" s="16">
        <f t="shared" si="5"/>
        <v>0.08250226654578419</v>
      </c>
      <c r="I21" s="16">
        <f t="shared" si="6"/>
        <v>0.003361344537815114</v>
      </c>
      <c r="J21" s="16">
        <f t="shared" si="7"/>
        <v>1.0910683012259192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67227.93000000001</v>
      </c>
      <c r="F22" s="15">
        <f>'[1]СевАм-индексы'!S69</f>
        <v>67779</v>
      </c>
      <c r="G22" s="16">
        <f t="shared" si="4"/>
        <v>0.00819703953401496</v>
      </c>
      <c r="H22" s="16">
        <f t="shared" si="5"/>
        <v>0.03634445429803379</v>
      </c>
      <c r="I22" s="16">
        <f t="shared" si="6"/>
        <v>-0.035352888433457186</v>
      </c>
      <c r="J22" s="16">
        <f t="shared" si="7"/>
        <v>0.6842013716330384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78.18</v>
      </c>
      <c r="F24" s="21" t="str">
        <f>'[1]сырье'!G2</f>
        <v>78,280</v>
      </c>
      <c r="G24" s="16">
        <f aca="true" t="shared" si="8" ref="G24:G33">IF(ISERROR(F24/E24-1),"н/д",F24/E24-1)</f>
        <v>0.0012790995139420058</v>
      </c>
      <c r="H24" s="16">
        <f aca="true" t="shared" si="9" ref="H24:H33">IF(ISERROR(F24/D24-1),"н/д",F24/D24-1)</f>
        <v>0.07071536041581172</v>
      </c>
      <c r="I24" s="16">
        <f aca="true" t="shared" si="10" ref="I24:I33">IF(ISERROR(F24/C24-1),"н/д",F24/C24-1)</f>
        <v>-0.046876902471691184</v>
      </c>
      <c r="J24" s="16">
        <f aca="true" t="shared" si="11" ref="J24:J33">IF(ISERROR(F24/B24-1),"н/д",F24/B24-1)</f>
        <v>0.6658863587997446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79.68</v>
      </c>
      <c r="F25" s="21" t="str">
        <f>'[1]сырье'!G7</f>
        <v>79,870</v>
      </c>
      <c r="G25" s="16">
        <f t="shared" si="8"/>
        <v>0.002384538152610416</v>
      </c>
      <c r="H25" s="16">
        <f t="shared" si="9"/>
        <v>0.07308880827623265</v>
      </c>
      <c r="I25" s="16">
        <f t="shared" si="10"/>
        <v>-0.044274261098480205</v>
      </c>
      <c r="J25" s="16">
        <f t="shared" si="11"/>
        <v>0.7235649546827794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1137.4</v>
      </c>
      <c r="F26" s="21" t="str">
        <f>'[1]сырье'!G32</f>
        <v>1137,000</v>
      </c>
      <c r="G26" s="16">
        <f t="shared" si="8"/>
        <v>-0.0003516792685072101</v>
      </c>
      <c r="H26" s="16">
        <f t="shared" si="9"/>
        <v>0.028959276018099445</v>
      </c>
      <c r="I26" s="16">
        <f t="shared" si="10"/>
        <v>-0.015243374328771764</v>
      </c>
      <c r="J26" s="16">
        <f t="shared" si="11"/>
        <v>0.2964652223489168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7521.06</v>
      </c>
      <c r="F27" s="21">
        <f>'[1]инд-обновл'!B16</f>
        <v>7499.24</v>
      </c>
      <c r="G27" s="16">
        <f t="shared" si="8"/>
        <v>-0.0029011868007967623</v>
      </c>
      <c r="H27" s="16">
        <f t="shared" si="9"/>
        <v>0.1031619826565362</v>
      </c>
      <c r="I27" s="16">
        <f t="shared" si="10"/>
        <v>-0.022528440787895843</v>
      </c>
      <c r="J27" s="16">
        <f t="shared" si="11"/>
        <v>1.4427491856677523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22240</v>
      </c>
      <c r="F28" s="21">
        <f>'[1]инд-обновл'!B17</f>
        <v>22448</v>
      </c>
      <c r="G28" s="16">
        <f t="shared" si="8"/>
        <v>0.009352517985611541</v>
      </c>
      <c r="H28" s="16">
        <f t="shared" si="9"/>
        <v>0.24711111111111106</v>
      </c>
      <c r="I28" s="16">
        <f t="shared" si="10"/>
        <v>0.22359097350921187</v>
      </c>
      <c r="J28" s="16">
        <f t="shared" si="11"/>
        <v>0.7661683713611329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2168</v>
      </c>
      <c r="F29" s="21">
        <f>'[1]инд-обновл'!B14</f>
        <v>2178.5</v>
      </c>
      <c r="G29" s="16">
        <f t="shared" si="8"/>
        <v>0.004843173431734238</v>
      </c>
      <c r="H29" s="16">
        <f t="shared" si="9"/>
        <v>0.044844124700239796</v>
      </c>
      <c r="I29" s="16">
        <f t="shared" si="10"/>
        <v>-0.07307733219870227</v>
      </c>
      <c r="J29" s="16">
        <f t="shared" si="11"/>
        <v>0.45719063545150496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81.85</v>
      </c>
      <c r="F30" s="21" t="str">
        <f>'[1]сырье'!G15</f>
        <v>82,100</v>
      </c>
      <c r="G30" s="16">
        <f t="shared" si="8"/>
        <v>0.0030543677458765295</v>
      </c>
      <c r="H30" s="16">
        <f t="shared" si="9"/>
        <v>0.20345939607153318</v>
      </c>
      <c r="I30" s="16">
        <f t="shared" si="10"/>
        <v>0.12235133287764843</v>
      </c>
      <c r="J30" s="16">
        <f t="shared" si="11"/>
        <v>0.7172139719723905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22.64</v>
      </c>
      <c r="F31" s="21" t="str">
        <f>'[1]сырье'!G23</f>
        <v>22,200</v>
      </c>
      <c r="G31" s="16">
        <f t="shared" si="8"/>
        <v>-0.019434628975265045</v>
      </c>
      <c r="H31" s="16">
        <f t="shared" si="9"/>
        <v>-0.2418032786885247</v>
      </c>
      <c r="I31" s="16">
        <f t="shared" si="10"/>
        <v>-0.19360697420995288</v>
      </c>
      <c r="J31" s="16">
        <f t="shared" si="11"/>
        <v>0.9646017699115041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381.5</v>
      </c>
      <c r="F32" s="21" t="str">
        <f>'[1]сырье'!G14</f>
        <v>383,250</v>
      </c>
      <c r="G32" s="16">
        <f t="shared" si="8"/>
        <v>0.004587155963302836</v>
      </c>
      <c r="H32" s="16">
        <f t="shared" si="9"/>
        <v>0.06754874651810594</v>
      </c>
      <c r="I32" s="16">
        <f t="shared" si="10"/>
        <v>-0.09557522123893802</v>
      </c>
      <c r="J32" s="16">
        <f t="shared" si="11"/>
        <v>-0.023566878980891715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5595.8247035</v>
      </c>
      <c r="F33" s="21">
        <f>'[1]сырье'!L12</f>
        <v>5604.14357075</v>
      </c>
      <c r="G33" s="16">
        <f t="shared" si="8"/>
        <v>0.0014866204162538033</v>
      </c>
      <c r="H33" s="16">
        <f t="shared" si="9"/>
        <v>0.0494808107143927</v>
      </c>
      <c r="I33" s="16">
        <f t="shared" si="10"/>
        <v>-0.12237516862211417</v>
      </c>
      <c r="J33" s="16">
        <f t="shared" si="11"/>
        <v>-0.13610957581199612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40239</v>
      </c>
      <c r="F35" s="24">
        <f ca="1">TODAY()</f>
        <v>40240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479.2</v>
      </c>
      <c r="F37" s="26">
        <f>'[1]остатки средств на кс'!F4</f>
        <v>477.9</v>
      </c>
      <c r="G37" s="16">
        <f aca="true" t="shared" si="12" ref="G37:G43">IF(ISERROR(F37/E37-1),"н/д",F37/E37-1)</f>
        <v>-0.002712854757929928</v>
      </c>
      <c r="H37" s="16">
        <f aca="true" t="shared" si="13" ref="H37:H43">IF(ISERROR(F37/D37-1),"н/д",F37/D37-1)</f>
        <v>-0.08815111619919869</v>
      </c>
      <c r="I37" s="16">
        <f aca="true" t="shared" si="14" ref="I37:I43">IF(ISERROR(F37/C37-1),"н/д",F37/C37-1)</f>
        <v>-0.468940993443716</v>
      </c>
      <c r="J37" s="16">
        <f aca="true" t="shared" si="15" ref="J37:J43">IF(ISERROR(F37/B37-1),"н/д",F37/B37-1)</f>
        <v>-0.5349357726741923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327</v>
      </c>
      <c r="F38" s="26">
        <f>'[1]остатки средств на кс'!G4</f>
        <v>323.7</v>
      </c>
      <c r="G38" s="16">
        <f t="shared" si="12"/>
        <v>-0.010091743119266083</v>
      </c>
      <c r="H38" s="16">
        <f t="shared" si="13"/>
        <v>-0.08013640238704178</v>
      </c>
      <c r="I38" s="16">
        <f t="shared" si="14"/>
        <v>-0.5135256988277728</v>
      </c>
      <c r="J38" s="16">
        <f t="shared" si="15"/>
        <v>-0.5967360159461816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5.15</v>
      </c>
      <c r="F39" s="21">
        <f>'[1]ратес-сбр'!D8</f>
        <v>5.08</v>
      </c>
      <c r="G39" s="16">
        <f t="shared" si="12"/>
        <v>-0.013592233009708798</v>
      </c>
      <c r="H39" s="16">
        <f t="shared" si="13"/>
        <v>-0.12413793103448267</v>
      </c>
      <c r="I39" s="16">
        <f t="shared" si="14"/>
        <v>-0.37438423645320185</v>
      </c>
      <c r="J39" s="16">
        <f t="shared" si="15"/>
        <v>-0.6764331210191082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6.41</v>
      </c>
      <c r="F40" s="21">
        <f>'[1]ратес-сбр'!F8</f>
        <v>6.4</v>
      </c>
      <c r="G40" s="16">
        <f t="shared" si="12"/>
        <v>-0.0015600624024960652</v>
      </c>
      <c r="H40" s="16">
        <f t="shared" si="13"/>
        <v>-0.2727272727272727</v>
      </c>
      <c r="I40" s="16">
        <f t="shared" si="14"/>
        <v>-0.42028985507246364</v>
      </c>
      <c r="J40" s="16">
        <f t="shared" si="15"/>
        <v>-0.7037037037037037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29.93001198083067</v>
      </c>
      <c r="F42" s="26">
        <f>'[1]курсы валют'!AA18</f>
        <v>29.9779</v>
      </c>
      <c r="G42" s="16">
        <f t="shared" si="12"/>
        <v>0.0016000000000000458</v>
      </c>
      <c r="H42" s="16">
        <f t="shared" si="13"/>
        <v>-0.01388486842105252</v>
      </c>
      <c r="I42" s="16">
        <f t="shared" si="14"/>
        <v>-0.007354304635761477</v>
      </c>
      <c r="J42" s="16">
        <f t="shared" si="15"/>
        <v>0.019656462585034173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40.737713981283235</v>
      </c>
      <c r="F43" s="26">
        <f>'[1]курсы валют'!AA21</f>
        <v>40.5271</v>
      </c>
      <c r="G43" s="16">
        <f t="shared" si="12"/>
        <v>-0.005170000000000119</v>
      </c>
      <c r="H43" s="16">
        <f t="shared" si="13"/>
        <v>-0.0464211764705883</v>
      </c>
      <c r="I43" s="16">
        <f t="shared" si="14"/>
        <v>-0.06834252873563229</v>
      </c>
      <c r="J43" s="16">
        <f t="shared" si="15"/>
        <v>-0.021084541062801998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40224</v>
      </c>
      <c r="F46" s="32">
        <v>40233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2.1</v>
      </c>
      <c r="F47" s="36">
        <v>2.4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/>
      <c r="E51" s="39"/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/>
      <c r="E52" s="26"/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2010-03-03T10:12:00Z</cp:lastPrinted>
  <dcterms:created xsi:type="dcterms:W3CDTF">2010-03-03T10:07:31Z</dcterms:created>
  <dcterms:modified xsi:type="dcterms:W3CDTF">2010-03-03T10:12:24Z</dcterms:modified>
  <cp:category/>
  <cp:version/>
  <cp:contentType/>
  <cp:contentStatus/>
</cp:coreProperties>
</file>