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<sst xmlns="http://schemas.openxmlformats.org/spreadsheetml/2006/main" count="81" uniqueCount="74">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</sst>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11244</v>
          </cell>
          <cell r="S10">
            <v>11089.94</v>
          </cell>
        </row>
        <row r="38">
          <cell r="L38">
            <v>1229</v>
          </cell>
          <cell r="S38">
            <v>1211.2399999999998</v>
          </cell>
        </row>
        <row r="46">
          <cell r="L46">
            <v>8013</v>
          </cell>
          <cell r="S46">
            <v>7920.06</v>
          </cell>
        </row>
        <row r="74">
          <cell r="L74">
            <v>2825</v>
          </cell>
          <cell r="S74">
            <v>2777.2999999999997</v>
          </cell>
        </row>
        <row r="78">
          <cell r="L78">
            <v>17666</v>
          </cell>
          <cell r="S78">
            <v>17527.77</v>
          </cell>
        </row>
        <row r="93">
          <cell r="L93">
            <v>508</v>
          </cell>
          <cell r="S93">
            <v>499.24</v>
          </cell>
        </row>
      </sheetData>
      <sheetData sheetId="1">
        <row r="27">
          <cell r="Q27">
            <v>5679.64</v>
          </cell>
          <cell r="S27">
            <v>5721</v>
          </cell>
        </row>
        <row r="36">
          <cell r="Q36">
            <v>6153.55</v>
          </cell>
          <cell r="S36">
            <v>6204</v>
          </cell>
        </row>
        <row r="47">
          <cell r="Q47">
            <v>3974.01</v>
          </cell>
          <cell r="S47">
            <v>4014</v>
          </cell>
        </row>
      </sheetData>
      <sheetData sheetId="2">
        <row r="2">
          <cell r="Q2">
            <v>10907.42</v>
          </cell>
          <cell r="S2">
            <v>10857</v>
          </cell>
        </row>
        <row r="8">
          <cell r="Q8">
            <v>1173.27</v>
          </cell>
          <cell r="S8">
            <v>1169</v>
          </cell>
        </row>
        <row r="18">
          <cell r="Q18">
            <v>2410.69</v>
          </cell>
          <cell r="S18">
            <v>2398</v>
          </cell>
        </row>
        <row r="69">
          <cell r="Q69">
            <v>69959.57999999999</v>
          </cell>
          <cell r="S69">
            <v>70372</v>
          </cell>
        </row>
      </sheetData>
      <sheetData sheetId="3">
        <row r="8">
          <cell r="B8">
            <v>1601.36</v>
          </cell>
          <cell r="I8">
            <v>1572.48</v>
          </cell>
        </row>
        <row r="11">
          <cell r="B11">
            <v>1474.29</v>
          </cell>
          <cell r="I11">
            <v>1450.15</v>
          </cell>
        </row>
        <row r="14">
          <cell r="B14">
            <v>2360</v>
          </cell>
          <cell r="I14">
            <v>2323</v>
          </cell>
        </row>
        <row r="16">
          <cell r="B16">
            <v>7934.43</v>
          </cell>
          <cell r="I16">
            <v>7834.12</v>
          </cell>
        </row>
        <row r="17">
          <cell r="B17">
            <v>25549</v>
          </cell>
          <cell r="I17">
            <v>24995</v>
          </cell>
        </row>
      </sheetData>
      <sheetData sheetId="4">
        <row r="18">
          <cell r="AE18">
            <v>29.4394</v>
          </cell>
          <cell r="AG18">
            <v>29.495736857397628</v>
          </cell>
        </row>
        <row r="21">
          <cell r="AE21">
            <v>39.7255</v>
          </cell>
          <cell r="AG21">
            <v>39.571172427532616</v>
          </cell>
        </row>
      </sheetData>
      <sheetData sheetId="5">
        <row r="3">
          <cell r="D3">
            <v>40256</v>
          </cell>
          <cell r="L3">
            <v>448.2</v>
          </cell>
        </row>
        <row r="4">
          <cell r="D4">
            <v>40249</v>
          </cell>
          <cell r="L4">
            <v>441.3</v>
          </cell>
        </row>
        <row r="5">
          <cell r="D5">
            <v>40242</v>
          </cell>
          <cell r="L5">
            <v>437.1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4.37</v>
          </cell>
          <cell r="D8">
            <v>4.38</v>
          </cell>
          <cell r="E8">
            <v>5.69</v>
          </cell>
          <cell r="F8">
            <v>5.66</v>
          </cell>
        </row>
      </sheetData>
      <sheetData sheetId="10">
        <row r="4">
          <cell r="F4">
            <v>578.6</v>
          </cell>
          <cell r="G4">
            <v>403.8</v>
          </cell>
        </row>
        <row r="5">
          <cell r="F5">
            <v>523.4</v>
          </cell>
          <cell r="G5">
            <v>367.9</v>
          </cell>
        </row>
      </sheetData>
      <sheetData sheetId="11">
        <row r="2">
          <cell r="G2" t="str">
            <v>83,190</v>
          </cell>
          <cell r="J2">
            <v>82.7</v>
          </cell>
        </row>
        <row r="7">
          <cell r="G7" t="str">
            <v>84,230</v>
          </cell>
          <cell r="J7">
            <v>83.76</v>
          </cell>
        </row>
        <row r="12">
          <cell r="L12">
            <v>5124.957949</v>
          </cell>
          <cell r="M12">
            <v>5054.1561919999995</v>
          </cell>
        </row>
        <row r="14">
          <cell r="G14" t="str">
            <v>348,000</v>
          </cell>
          <cell r="J14">
            <v>345</v>
          </cell>
        </row>
        <row r="15">
          <cell r="G15" t="str">
            <v>81,160</v>
          </cell>
          <cell r="J15">
            <v>80.55</v>
          </cell>
        </row>
        <row r="23">
          <cell r="G23" t="str">
            <v>16,770</v>
          </cell>
          <cell r="J23">
            <v>16.59</v>
          </cell>
        </row>
        <row r="32">
          <cell r="G32" t="str">
            <v>1116,800</v>
          </cell>
          <cell r="J32">
            <v>1114.5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D10" sqref="D10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40269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40268</v>
      </c>
      <c r="F4" s="9">
        <f ca="1">TODAY()</f>
        <v>40269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1572.48</v>
      </c>
      <c r="F6" s="15">
        <f>'[1]инд-обновл'!B8</f>
        <v>1601.36</v>
      </c>
      <c r="G6" s="16">
        <f>IF(ISERROR(F6/E6-1),"н/д",F6/E6-1)</f>
        <v>0.018365893365893227</v>
      </c>
      <c r="H6" s="16">
        <f>IF(ISERROR(F6/D6-1),"н/д",F6/D6-1)</f>
        <v>0.11826815642458088</v>
      </c>
      <c r="I6" s="16">
        <f>IF(ISERROR(F6/C6-1),"н/д",F6/C6-1)</f>
        <v>0.10843773793867229</v>
      </c>
      <c r="J6" s="16">
        <f>IF(ISERROR(F6/B6-1),"н/д",F6/B6-1)</f>
        <v>1.5258044164037852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1450.15</v>
      </c>
      <c r="F7" s="15">
        <f>'[1]инд-обновл'!B11</f>
        <v>1474.29</v>
      </c>
      <c r="G7" s="16">
        <f>IF(ISERROR(F7/E7-1),"н/д",F7/E7-1)</f>
        <v>0.01664655380477864</v>
      </c>
      <c r="H7" s="16">
        <f>IF(ISERROR(F7/D7-1),"н/д",F7/D7-1)</f>
        <v>0.08884047267355988</v>
      </c>
      <c r="I7" s="16">
        <f>IF(ISERROR(F7/C7-1),"н/д",F7/C7-1)</f>
        <v>0.07612408759124079</v>
      </c>
      <c r="J7" s="16">
        <f>IF(ISERROR(F7/B7-1),"н/д",F7/B7-1)</f>
        <v>1.303578125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10907.42</v>
      </c>
      <c r="F9" s="15">
        <f>'[1]СевАм-индексы'!S2</f>
        <v>10857</v>
      </c>
      <c r="G9" s="16">
        <f aca="true" t="shared" si="0" ref="G9:G15">IF(ISERROR(F9/E9-1),"н/д",F9/E9-1)</f>
        <v>-0.0046225413525838865</v>
      </c>
      <c r="H9" s="16">
        <f aca="true" t="shared" si="1" ref="H9:H15">IF(ISERROR(F9/D9-1),"н/д",F9/D9-1)</f>
        <v>0.051525423728813635</v>
      </c>
      <c r="I9" s="16">
        <f aca="true" t="shared" si="2" ref="I9:I15">IF(ISERROR(F9/C9-1),"н/д",F9/C9-1)</f>
        <v>0.022508947071011587</v>
      </c>
      <c r="J9" s="16">
        <f aca="true" t="shared" si="3" ref="J9:J15">IF(ISERROR(F9/B9-1),"н/д",F9/B9-1)</f>
        <v>0.20166021029330383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2410.69</v>
      </c>
      <c r="F10" s="15">
        <f>'[1]СевАм-индексы'!S18</f>
        <v>2398</v>
      </c>
      <c r="G10" s="16">
        <f t="shared" si="0"/>
        <v>-0.005264053030460181</v>
      </c>
      <c r="H10" s="16">
        <f t="shared" si="1"/>
        <v>0.07149240393208212</v>
      </c>
      <c r="I10" s="16">
        <f t="shared" si="2"/>
        <v>0.034958998705222344</v>
      </c>
      <c r="J10" s="16">
        <f t="shared" si="3"/>
        <v>0.4693627450980393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1173.27</v>
      </c>
      <c r="F11" s="15">
        <f>'[1]СевАм-индексы'!S8</f>
        <v>1169</v>
      </c>
      <c r="G11" s="16">
        <f t="shared" si="0"/>
        <v>-0.0036394009903943925</v>
      </c>
      <c r="H11" s="16">
        <f t="shared" si="1"/>
        <v>0.05887681159420288</v>
      </c>
      <c r="I11" s="16">
        <f t="shared" si="2"/>
        <v>0.020960698689956425</v>
      </c>
      <c r="J11" s="16">
        <f t="shared" si="3"/>
        <v>0.2542918454935623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3974.01</v>
      </c>
      <c r="F12" s="15">
        <f>'[1]евр-индексы'!S47</f>
        <v>4014</v>
      </c>
      <c r="G12" s="16">
        <f t="shared" si="0"/>
        <v>0.010062883586100524</v>
      </c>
      <c r="H12" s="16">
        <f t="shared" si="1"/>
        <v>0.07240181672455259</v>
      </c>
      <c r="I12" s="16">
        <f t="shared" si="2"/>
        <v>-0.016899338721528268</v>
      </c>
      <c r="J12" s="16">
        <f t="shared" si="3"/>
        <v>0.1982089552238806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6153.55</v>
      </c>
      <c r="F13" s="15">
        <f>'[1]евр-индексы'!S36</f>
        <v>6204</v>
      </c>
      <c r="G13" s="16">
        <f t="shared" si="0"/>
        <v>0.008198519553753503</v>
      </c>
      <c r="H13" s="16">
        <f t="shared" si="1"/>
        <v>0.09495234733498048</v>
      </c>
      <c r="I13" s="16">
        <f t="shared" si="2"/>
        <v>0.01922129127649086</v>
      </c>
      <c r="J13" s="16">
        <f t="shared" si="3"/>
        <v>0.24753669817011859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5679.64</v>
      </c>
      <c r="F14" s="15">
        <f>'[1]евр-индексы'!S27</f>
        <v>5721</v>
      </c>
      <c r="G14" s="16">
        <f t="shared" si="0"/>
        <v>0.007282151685670257</v>
      </c>
      <c r="H14" s="16">
        <f t="shared" si="1"/>
        <v>0.06318528154618108</v>
      </c>
      <c r="I14" s="16">
        <f t="shared" si="2"/>
        <v>0.024350940017905165</v>
      </c>
      <c r="J14" s="16">
        <f t="shared" si="3"/>
        <v>0.2540552389302937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11089.94</v>
      </c>
      <c r="F15" s="15">
        <f>'[1]азия-индексы'!L10</f>
        <v>11244</v>
      </c>
      <c r="G15" s="16">
        <f t="shared" si="0"/>
        <v>0.013891869568275261</v>
      </c>
      <c r="H15" s="16">
        <f t="shared" si="1"/>
        <v>0.10538733779001186</v>
      </c>
      <c r="I15" s="16">
        <f t="shared" si="2"/>
        <v>0.04130394517503233</v>
      </c>
      <c r="J15" s="16">
        <f t="shared" si="3"/>
        <v>0.24339267942054632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7920.06</v>
      </c>
      <c r="F17" s="15">
        <f>'[1]азия-индексы'!L46</f>
        <v>8013</v>
      </c>
      <c r="G17" s="16">
        <f aca="true" t="shared" si="4" ref="G17:G22">IF(ISERROR(F17/E17-1),"н/д",F17/E17-1)</f>
        <v>0.011734759585154686</v>
      </c>
      <c r="H17" s="16">
        <f aca="true" t="shared" si="5" ref="H17:H22">IF(ISERROR(F17/D17-1),"н/д",F17/D17-1)</f>
        <v>0.05740300870942194</v>
      </c>
      <c r="I17" s="16">
        <f aca="true" t="shared" si="6" ref="I17:I22">IF(ISERROR(F17/C17-1),"н/д",F17/C17-1)</f>
        <v>-0.03736184526669872</v>
      </c>
      <c r="J17" s="16">
        <f aca="true" t="shared" si="7" ref="J17:J22">IF(ISERROR(F17/B17-1),"н/д",F17/B17-1)</f>
        <v>0.7056194125159643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499.24</v>
      </c>
      <c r="F18" s="15">
        <f>'[1]азия-индексы'!L93</f>
        <v>508</v>
      </c>
      <c r="G18" s="16">
        <f t="shared" si="4"/>
        <v>0.017546670939828424</v>
      </c>
      <c r="H18" s="16">
        <f t="shared" si="5"/>
        <v>0.00994035785288272</v>
      </c>
      <c r="I18" s="16">
        <f t="shared" si="6"/>
        <v>-0.013592233009708687</v>
      </c>
      <c r="J18" s="16">
        <f t="shared" si="7"/>
        <v>0.6230031948881789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17527.77</v>
      </c>
      <c r="F19" s="15">
        <f>'[1]азия-индексы'!L78</f>
        <v>17666</v>
      </c>
      <c r="G19" s="16">
        <f t="shared" si="4"/>
        <v>0.007886342643701916</v>
      </c>
      <c r="H19" s="16">
        <f t="shared" si="5"/>
        <v>0.07522824102251979</v>
      </c>
      <c r="I19" s="16">
        <f t="shared" si="6"/>
        <v>0.005864601719524076</v>
      </c>
      <c r="J19" s="16">
        <f t="shared" si="7"/>
        <v>0.7839038675148944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2777.2999999999997</v>
      </c>
      <c r="F20" s="15">
        <f>'[1]азия-индексы'!L74</f>
        <v>2825</v>
      </c>
      <c r="G20" s="16">
        <f t="shared" si="4"/>
        <v>0.01717495409210401</v>
      </c>
      <c r="H20" s="16">
        <f t="shared" si="5"/>
        <v>0.10567514677103729</v>
      </c>
      <c r="I20" s="16">
        <f t="shared" si="6"/>
        <v>0.07537114579368098</v>
      </c>
      <c r="J20" s="16">
        <f t="shared" si="7"/>
        <v>0.9659011830201809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1211.2399999999998</v>
      </c>
      <c r="F21" s="15">
        <f>'[1]азия-индексы'!L38</f>
        <v>1229</v>
      </c>
      <c r="G21" s="16">
        <f t="shared" si="4"/>
        <v>0.014662659753641005</v>
      </c>
      <c r="H21" s="16">
        <f t="shared" si="5"/>
        <v>0.037130801687763615</v>
      </c>
      <c r="I21" s="16">
        <f t="shared" si="6"/>
        <v>0.032773109243697585</v>
      </c>
      <c r="J21" s="16">
        <f t="shared" si="7"/>
        <v>1.1523642732049035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69959.57999999999</v>
      </c>
      <c r="F22" s="15">
        <f>'[1]СевАм-индексы'!S69</f>
        <v>70372</v>
      </c>
      <c r="G22" s="16">
        <f t="shared" si="4"/>
        <v>0.005895118295450308</v>
      </c>
      <c r="H22" s="16">
        <f t="shared" si="5"/>
        <v>0.05817782656421522</v>
      </c>
      <c r="I22" s="16">
        <f t="shared" si="6"/>
        <v>0.0015513143475229807</v>
      </c>
      <c r="J22" s="16">
        <f t="shared" si="7"/>
        <v>0.7486333366464566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82.7</v>
      </c>
      <c r="F24" s="21" t="str">
        <f>'[1]сырье'!G2</f>
        <v>83,190</v>
      </c>
      <c r="G24" s="16">
        <f aca="true" t="shared" si="8" ref="G24:G33">IF(ISERROR(F24/E24-1),"н/д",F24/E24-1)</f>
        <v>0.005925030229745998</v>
      </c>
      <c r="H24" s="16">
        <f aca="true" t="shared" si="9" ref="H24:H33">IF(ISERROR(F24/D24-1),"н/д",F24/D24-1)</f>
        <v>0.062452107279693525</v>
      </c>
      <c r="I24" s="16">
        <f aca="true" t="shared" si="10" ref="I24:I33">IF(ISERROR(F24/C24-1),"н/д",F24/C24-1)</f>
        <v>0.012906367953244846</v>
      </c>
      <c r="J24" s="16">
        <f aca="true" t="shared" si="11" ref="J24:J33">IF(ISERROR(F24/B24-1),"н/д",F24/B24-1)</f>
        <v>0.7703766758884867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83.76</v>
      </c>
      <c r="F25" s="21" t="str">
        <f>'[1]сырье'!G7</f>
        <v>84,230</v>
      </c>
      <c r="G25" s="16">
        <f t="shared" si="8"/>
        <v>0.005611270296083992</v>
      </c>
      <c r="H25" s="16">
        <f t="shared" si="9"/>
        <v>0.047636815920397924</v>
      </c>
      <c r="I25" s="16">
        <f t="shared" si="10"/>
        <v>0.007897570898647954</v>
      </c>
      <c r="J25" s="16">
        <f t="shared" si="11"/>
        <v>0.8176521363832541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1114.5</v>
      </c>
      <c r="F26" s="21" t="str">
        <f>'[1]сырье'!G32</f>
        <v>1116,800</v>
      </c>
      <c r="G26" s="16">
        <f t="shared" si="8"/>
        <v>0.0020637056976222645</v>
      </c>
      <c r="H26" s="16">
        <f t="shared" si="9"/>
        <v>-0.003924366749910924</v>
      </c>
      <c r="I26" s="16">
        <f t="shared" si="10"/>
        <v>-0.032738610774294075</v>
      </c>
      <c r="J26" s="16">
        <f t="shared" si="11"/>
        <v>0.27343215507411633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7834.12</v>
      </c>
      <c r="F27" s="21">
        <f>'[1]инд-обновл'!B16</f>
        <v>7934.43</v>
      </c>
      <c r="G27" s="16">
        <f t="shared" si="8"/>
        <v>0.012804246041674183</v>
      </c>
      <c r="H27" s="16">
        <f t="shared" si="9"/>
        <v>0.06589690887841071</v>
      </c>
      <c r="I27" s="16">
        <f t="shared" si="10"/>
        <v>0.034195420277160826</v>
      </c>
      <c r="J27" s="16">
        <f t="shared" si="11"/>
        <v>1.5845048859934856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24995</v>
      </c>
      <c r="F28" s="21">
        <f>'[1]инд-обновл'!B17</f>
        <v>25549</v>
      </c>
      <c r="G28" s="16">
        <f t="shared" si="8"/>
        <v>0.022164432886577323</v>
      </c>
      <c r="H28" s="16">
        <f t="shared" si="9"/>
        <v>0.18009237875288675</v>
      </c>
      <c r="I28" s="16">
        <f t="shared" si="10"/>
        <v>0.3926196446091792</v>
      </c>
      <c r="J28" s="16">
        <f t="shared" si="11"/>
        <v>1.0101494885916602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2323</v>
      </c>
      <c r="F29" s="21">
        <f>'[1]инд-обновл'!B14</f>
        <v>2360</v>
      </c>
      <c r="G29" s="16">
        <f t="shared" si="8"/>
        <v>0.01592767972449427</v>
      </c>
      <c r="H29" s="16">
        <f t="shared" si="9"/>
        <v>0.10357727379003978</v>
      </c>
      <c r="I29" s="16">
        <f t="shared" si="10"/>
        <v>0.004148494840974459</v>
      </c>
      <c r="J29" s="16">
        <f t="shared" si="11"/>
        <v>0.5785953177257526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80.55</v>
      </c>
      <c r="F30" s="21" t="str">
        <f>'[1]сырье'!G15</f>
        <v>81,160</v>
      </c>
      <c r="G30" s="16">
        <f t="shared" si="8"/>
        <v>0.007572936064556224</v>
      </c>
      <c r="H30" s="16">
        <f t="shared" si="9"/>
        <v>-0.024401971390792143</v>
      </c>
      <c r="I30" s="16">
        <f t="shared" si="10"/>
        <v>0.10950102529049888</v>
      </c>
      <c r="J30" s="16">
        <f t="shared" si="11"/>
        <v>0.6975528132189917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16.59</v>
      </c>
      <c r="F31" s="21" t="str">
        <f>'[1]сырье'!G23</f>
        <v>16,770</v>
      </c>
      <c r="G31" s="16">
        <f t="shared" si="8"/>
        <v>0.010849909584086825</v>
      </c>
      <c r="H31" s="16">
        <f t="shared" si="9"/>
        <v>-0.298326359832636</v>
      </c>
      <c r="I31" s="16">
        <f t="shared" si="10"/>
        <v>-0.39084634943697794</v>
      </c>
      <c r="J31" s="16">
        <f t="shared" si="11"/>
        <v>0.4840707964601769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345</v>
      </c>
      <c r="F32" s="21" t="str">
        <f>'[1]сырье'!G14</f>
        <v>348,000</v>
      </c>
      <c r="G32" s="16">
        <f t="shared" si="8"/>
        <v>0.008695652173912993</v>
      </c>
      <c r="H32" s="16">
        <f t="shared" si="9"/>
        <v>-0.11111111111111116</v>
      </c>
      <c r="I32" s="16">
        <f t="shared" si="10"/>
        <v>-0.17876106194690267</v>
      </c>
      <c r="J32" s="16">
        <f t="shared" si="11"/>
        <v>-0.11337579617834392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5054.1561919999995</v>
      </c>
      <c r="F33" s="21">
        <f>'[1]сырье'!L12</f>
        <v>5124.957949</v>
      </c>
      <c r="G33" s="16">
        <f t="shared" si="8"/>
        <v>0.014008620689655249</v>
      </c>
      <c r="H33" s="16">
        <f t="shared" si="9"/>
        <v>-0.11142432498036448</v>
      </c>
      <c r="I33" s="16">
        <f t="shared" si="10"/>
        <v>-0.19741700064833578</v>
      </c>
      <c r="J33" s="16">
        <f t="shared" si="11"/>
        <v>-0.20997703920087574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40268</v>
      </c>
      <c r="F35" s="24">
        <f ca="1">TODAY()</f>
        <v>40269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523.4</v>
      </c>
      <c r="F37" s="26">
        <f>'[1]остатки средств на кс'!F4</f>
        <v>578.6</v>
      </c>
      <c r="G37" s="16">
        <f aca="true" t="shared" si="12" ref="G37:G43">IF(ISERROR(F37/E37-1),"н/д",F37/E37-1)</f>
        <v>0.10546427206725273</v>
      </c>
      <c r="H37" s="16">
        <f aca="true" t="shared" si="13" ref="H37:H43">IF(ISERROR(F37/D37-1),"н/д",F37/D37-1)</f>
        <v>0.0423347144658619</v>
      </c>
      <c r="I37" s="16">
        <f aca="true" t="shared" si="14" ref="I37:I43">IF(ISERROR(F37/C37-1),"н/д",F37/C37-1)</f>
        <v>-0.3570396710745638</v>
      </c>
      <c r="J37" s="16">
        <f aca="true" t="shared" si="15" ref="J37:J43">IF(ISERROR(F37/B37-1),"н/д",F37/B37-1)</f>
        <v>-0.4369404437524328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367.9</v>
      </c>
      <c r="F38" s="26">
        <f>'[1]остатки средств на кс'!G4</f>
        <v>403.8</v>
      </c>
      <c r="G38" s="16">
        <f t="shared" si="12"/>
        <v>0.09758086436531666</v>
      </c>
      <c r="H38" s="16">
        <f t="shared" si="13"/>
        <v>0.027480916030534486</v>
      </c>
      <c r="I38" s="16">
        <f t="shared" si="14"/>
        <v>-0.39314697926059505</v>
      </c>
      <c r="J38" s="16">
        <f t="shared" si="15"/>
        <v>-0.49694780117104775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4.37</v>
      </c>
      <c r="F39" s="21">
        <f>'[1]ратес-сбр'!D8</f>
        <v>4.38</v>
      </c>
      <c r="G39" s="16">
        <f t="shared" si="12"/>
        <v>0.0022883295194506825</v>
      </c>
      <c r="H39" s="16">
        <f t="shared" si="13"/>
        <v>-0.19926873857404015</v>
      </c>
      <c r="I39" s="16">
        <f t="shared" si="14"/>
        <v>-0.46059113300492605</v>
      </c>
      <c r="J39" s="16">
        <f t="shared" si="15"/>
        <v>-0.7210191082802548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5.69</v>
      </c>
      <c r="F40" s="21">
        <f>'[1]ратес-сбр'!F8</f>
        <v>5.66</v>
      </c>
      <c r="G40" s="16">
        <f t="shared" si="12"/>
        <v>-0.005272407732864748</v>
      </c>
      <c r="H40" s="16">
        <f t="shared" si="13"/>
        <v>-0.1589895988112927</v>
      </c>
      <c r="I40" s="16">
        <f t="shared" si="14"/>
        <v>-0.4873188405797101</v>
      </c>
      <c r="J40" s="16">
        <f t="shared" si="15"/>
        <v>-0.7379629629629629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0.29</v>
      </c>
      <c r="F41" s="30">
        <v>0.291</v>
      </c>
      <c r="G41" s="16">
        <f t="shared" si="12"/>
        <v>0.0034482758620688614</v>
      </c>
      <c r="H41" s="16">
        <f t="shared" si="13"/>
        <v>0.15476190476190466</v>
      </c>
      <c r="I41" s="16">
        <f t="shared" si="14"/>
        <v>0.16399999999999992</v>
      </c>
      <c r="J41" s="16">
        <f t="shared" si="15"/>
        <v>-0.7921428571428571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валют'!AG18</f>
        <v>29.495736857397628</v>
      </c>
      <c r="F42" s="26">
        <f>'[1]курсы валют'!AE18</f>
        <v>29.4394</v>
      </c>
      <c r="G42" s="16">
        <f t="shared" si="12"/>
        <v>-0.0019099999999999673</v>
      </c>
      <c r="H42" s="16">
        <f t="shared" si="13"/>
        <v>-0.017048414023372316</v>
      </c>
      <c r="I42" s="16">
        <f t="shared" si="14"/>
        <v>-0.02518543046357613</v>
      </c>
      <c r="J42" s="16">
        <f t="shared" si="15"/>
        <v>0.0013401360544218477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валют'!AG21</f>
        <v>39.571172427532616</v>
      </c>
      <c r="F43" s="26">
        <f>'[1]курсы валют'!AE21</f>
        <v>39.7255</v>
      </c>
      <c r="G43" s="16">
        <f t="shared" si="12"/>
        <v>0.0039000000000000146</v>
      </c>
      <c r="H43" s="16">
        <f t="shared" si="13"/>
        <v>-0.02633578431372552</v>
      </c>
      <c r="I43" s="16">
        <f t="shared" si="14"/>
        <v>-0.08677011494252884</v>
      </c>
      <c r="J43" s="16">
        <f t="shared" si="15"/>
        <v>-0.040446859903381704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40242</v>
      </c>
      <c r="E44" s="32">
        <f>'[1]ЗВР-cbr'!D4</f>
        <v>40249</v>
      </c>
      <c r="F44" s="32">
        <f>'[1]ЗВР-cbr'!D3</f>
        <v>40256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437.1</v>
      </c>
      <c r="E45" s="26">
        <f>'[1]ЗВР-cbr'!L4</f>
        <v>441.3</v>
      </c>
      <c r="F45" s="26">
        <f>'[1]ЗВР-cbr'!L3</f>
        <v>448.2</v>
      </c>
      <c r="G45" s="16">
        <f>IF(ISERROR(F45/E45-1),"н/д",F45/E45-1)</f>
        <v>0.015635622025832685</v>
      </c>
      <c r="H45" s="16">
        <f>IF(ISERROR(F45/D45-1),"н/д",F45/D45-1)</f>
        <v>0.02539464653397383</v>
      </c>
      <c r="I45" s="16">
        <f>IF(ISERROR(F45/C45-1),"н/д",F45/C45-1)</f>
        <v>0.0239890335846471</v>
      </c>
      <c r="J45" s="16">
        <f>IF(ISERROR(F45/B45-1),"н/д",F45/B45-1)</f>
        <v>0.05211267605633796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40259</v>
      </c>
      <c r="F46" s="32">
        <v>40266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3.1</v>
      </c>
      <c r="F47" s="36">
        <v>3.2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2010-04-01T09:07:03Z</cp:lastPrinted>
  <dcterms:created xsi:type="dcterms:W3CDTF">2010-04-01T09:04:54Z</dcterms:created>
  <dcterms:modified xsi:type="dcterms:W3CDTF">2010-04-01T09:07:06Z</dcterms:modified>
  <cp:category/>
  <cp:version/>
  <cp:contentType/>
  <cp:contentStatus/>
</cp:coreProperties>
</file>