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<sst xmlns="http://schemas.openxmlformats.org/spreadsheetml/2006/main" count="81" uniqueCount="74">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</sst>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10949</v>
          </cell>
          <cell r="S10">
            <v>11090.05</v>
          </cell>
        </row>
        <row r="38">
          <cell r="L38">
            <v>1213</v>
          </cell>
          <cell r="S38">
            <v>1211.64</v>
          </cell>
        </row>
        <row r="46">
          <cell r="L46">
            <v>7979</v>
          </cell>
          <cell r="S46">
            <v>7990.53</v>
          </cell>
        </row>
        <row r="74">
          <cell r="L74">
            <v>2927</v>
          </cell>
          <cell r="S74">
            <v>2912.82</v>
          </cell>
        </row>
        <row r="78">
          <cell r="L78">
            <v>17545</v>
          </cell>
          <cell r="S78">
            <v>17472.56</v>
          </cell>
        </row>
        <row r="93">
          <cell r="L93">
            <v>529</v>
          </cell>
          <cell r="S93">
            <v>519.6999999999999</v>
          </cell>
        </row>
      </sheetData>
      <sheetData sheetId="1">
        <row r="27">
          <cell r="Q27">
            <v>5723.43</v>
          </cell>
          <cell r="S27">
            <v>5685</v>
          </cell>
        </row>
        <row r="36">
          <cell r="Q36">
            <v>6230.38</v>
          </cell>
          <cell r="S36">
            <v>6178</v>
          </cell>
        </row>
        <row r="47">
          <cell r="Q47">
            <v>3977.67</v>
          </cell>
          <cell r="S47">
            <v>3937</v>
          </cell>
        </row>
      </sheetData>
      <sheetData sheetId="2">
        <row r="2">
          <cell r="Q2">
            <v>11117.06</v>
          </cell>
          <cell r="S2">
            <v>11125</v>
          </cell>
        </row>
        <row r="8">
          <cell r="Q8">
            <v>1207.17</v>
          </cell>
          <cell r="S8">
            <v>1206</v>
          </cell>
        </row>
        <row r="18">
          <cell r="Q18">
            <v>2500.31</v>
          </cell>
          <cell r="S18">
            <v>2505</v>
          </cell>
        </row>
        <row r="69">
          <cell r="Q69">
            <v>69097.58</v>
          </cell>
          <cell r="S69">
            <v>69318</v>
          </cell>
        </row>
      </sheetData>
      <sheetData sheetId="3">
        <row r="8">
          <cell r="B8">
            <v>1599.76</v>
          </cell>
          <cell r="I8">
            <v>1610.23</v>
          </cell>
        </row>
        <row r="11">
          <cell r="B11">
            <v>1458.34</v>
          </cell>
          <cell r="I11">
            <v>1465.87</v>
          </cell>
        </row>
        <row r="14">
          <cell r="B14">
            <v>2335.4</v>
          </cell>
          <cell r="I14">
            <v>2351</v>
          </cell>
        </row>
        <row r="16">
          <cell r="B16">
            <v>7708.67</v>
          </cell>
          <cell r="I16">
            <v>7793.33</v>
          </cell>
        </row>
        <row r="17">
          <cell r="B17">
            <v>27115</v>
          </cell>
          <cell r="I17">
            <v>27000</v>
          </cell>
        </row>
      </sheetData>
      <sheetData sheetId="4">
        <row r="18">
          <cell r="AO18">
            <v>29.1288</v>
          </cell>
          <cell r="AQ18">
            <v>29.09069119453516</v>
          </cell>
        </row>
        <row r="21">
          <cell r="AO21">
            <v>39.0413</v>
          </cell>
          <cell r="AQ21">
            <v>39.09172832954511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4.29</v>
          </cell>
          <cell r="D8">
            <v>4.29</v>
          </cell>
          <cell r="E8">
            <v>5.62</v>
          </cell>
          <cell r="F8">
            <v>5.61</v>
          </cell>
        </row>
      </sheetData>
      <sheetData sheetId="10">
        <row r="4">
          <cell r="F4">
            <v>506.9</v>
          </cell>
          <cell r="G4">
            <v>335.3</v>
          </cell>
        </row>
        <row r="5">
          <cell r="F5">
            <v>410.6</v>
          </cell>
          <cell r="G5">
            <v>270.4</v>
          </cell>
        </row>
      </sheetData>
      <sheetData sheetId="11">
        <row r="2">
          <cell r="G2" t="str">
            <v>85,210</v>
          </cell>
          <cell r="J2">
            <v>85.69999999999999</v>
          </cell>
        </row>
        <row r="7">
          <cell r="G7" t="str">
            <v>83,160</v>
          </cell>
          <cell r="J7">
            <v>83.67999999999999</v>
          </cell>
        </row>
        <row r="12">
          <cell r="L12">
            <v>5343.022962</v>
          </cell>
          <cell r="M12">
            <v>5386.133585999999</v>
          </cell>
        </row>
        <row r="14">
          <cell r="G14" t="str">
            <v>367,500</v>
          </cell>
          <cell r="J14">
            <v>369</v>
          </cell>
        </row>
        <row r="15">
          <cell r="G15" t="str">
            <v>85,000</v>
          </cell>
          <cell r="J15">
            <v>85.15</v>
          </cell>
        </row>
        <row r="23">
          <cell r="G23" t="str">
            <v>16,620</v>
          </cell>
          <cell r="J23">
            <v>16.69</v>
          </cell>
        </row>
        <row r="32">
          <cell r="G32" t="str">
            <v>1142,800</v>
          </cell>
          <cell r="J32">
            <v>1148.8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D14" sqref="D14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40290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40289</v>
      </c>
      <c r="F4" s="9">
        <f ca="1">TODAY()</f>
        <v>40290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1610.23</v>
      </c>
      <c r="F6" s="15">
        <f>'[1]инд-обновл'!B8</f>
        <v>1599.76</v>
      </c>
      <c r="G6" s="16">
        <f>IF(ISERROR(F6/E6-1),"н/д",F6/E6-1)</f>
        <v>-0.006502176707675278</v>
      </c>
      <c r="H6" s="16">
        <f>IF(ISERROR(F6/D6-1),"н/д",F6/D6-1)</f>
        <v>-0.005124378109452765</v>
      </c>
      <c r="I6" s="16">
        <f>IF(ISERROR(F6/C6-1),"н/д",F6/C6-1)</f>
        <v>0.1073302415726447</v>
      </c>
      <c r="J6" s="16">
        <f>IF(ISERROR(F6/B6-1),"н/д",F6/B6-1)</f>
        <v>1.5232807570977918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1465.87</v>
      </c>
      <c r="F7" s="15">
        <f>'[1]инд-обновл'!B11</f>
        <v>1458.34</v>
      </c>
      <c r="G7" s="16">
        <f>IF(ISERROR(F7/E7-1),"н/д",F7/E7-1)</f>
        <v>-0.005136881169544361</v>
      </c>
      <c r="H7" s="16">
        <f>IF(ISERROR(F7/D7-1),"н/д",F7/D7-1)</f>
        <v>-0.014635135135135147</v>
      </c>
      <c r="I7" s="16">
        <f>IF(ISERROR(F7/C7-1),"н/д",F7/C7-1)</f>
        <v>0.06448175182481752</v>
      </c>
      <c r="J7" s="16">
        <f>IF(ISERROR(F7/B7-1),"н/д",F7/B7-1)</f>
        <v>1.27865625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11117.06</v>
      </c>
      <c r="F9" s="15">
        <f>'[1]СевАм-индексы'!S2</f>
        <v>11125</v>
      </c>
      <c r="G9" s="16">
        <f aca="true" t="shared" si="0" ref="G9:G15">IF(ISERROR(F9/E9-1),"н/д",F9/E9-1)</f>
        <v>0.0007142176078926976</v>
      </c>
      <c r="H9" s="16">
        <f aca="true" t="shared" si="1" ref="H9:H15">IF(ISERROR(F9/D9-1),"н/д",F9/D9-1)</f>
        <v>0.0246845353228331</v>
      </c>
      <c r="I9" s="16">
        <f aca="true" t="shared" si="2" ref="I9:I15">IF(ISERROR(F9/C9-1),"н/д",F9/C9-1)</f>
        <v>0.047749105292898886</v>
      </c>
      <c r="J9" s="16">
        <f aca="true" t="shared" si="3" ref="J9:J15">IF(ISERROR(F9/B9-1),"н/д",F9/B9-1)</f>
        <v>0.23132263420033206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2500.31</v>
      </c>
      <c r="F10" s="15">
        <f>'[1]СевАм-индексы'!S18</f>
        <v>2505</v>
      </c>
      <c r="G10" s="16">
        <f t="shared" si="0"/>
        <v>0.0018757674048417439</v>
      </c>
      <c r="H10" s="16">
        <f t="shared" si="1"/>
        <v>0.0446205170975813</v>
      </c>
      <c r="I10" s="16">
        <f t="shared" si="2"/>
        <v>0.08113940440224421</v>
      </c>
      <c r="J10" s="16">
        <f t="shared" si="3"/>
        <v>0.5349264705882353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1207.17</v>
      </c>
      <c r="F11" s="15">
        <f>'[1]СевАм-индексы'!S8</f>
        <v>1206</v>
      </c>
      <c r="G11" s="16">
        <f t="shared" si="0"/>
        <v>-0.0009692089763663203</v>
      </c>
      <c r="H11" s="16">
        <f t="shared" si="1"/>
        <v>0.031650983746792205</v>
      </c>
      <c r="I11" s="16">
        <f t="shared" si="2"/>
        <v>0.053275109170305646</v>
      </c>
      <c r="J11" s="16">
        <f t="shared" si="3"/>
        <v>0.29399141630901293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3977.67</v>
      </c>
      <c r="F12" s="15">
        <f>'[1]евр-индексы'!S47</f>
        <v>3937</v>
      </c>
      <c r="G12" s="16">
        <f t="shared" si="0"/>
        <v>-0.010224578710652188</v>
      </c>
      <c r="H12" s="16">
        <f t="shared" si="1"/>
        <v>-0.00931051836940111</v>
      </c>
      <c r="I12" s="16">
        <f t="shared" si="2"/>
        <v>-0.0357580210629439</v>
      </c>
      <c r="J12" s="16">
        <f t="shared" si="3"/>
        <v>0.175223880597015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6230.38</v>
      </c>
      <c r="F13" s="15">
        <f>'[1]евр-индексы'!S36</f>
        <v>6178</v>
      </c>
      <c r="G13" s="16">
        <f t="shared" si="0"/>
        <v>-0.008407191856676488</v>
      </c>
      <c r="H13" s="16">
        <f t="shared" si="1"/>
        <v>0.0038999025024375467</v>
      </c>
      <c r="I13" s="16">
        <f t="shared" si="2"/>
        <v>0.014949893215048471</v>
      </c>
      <c r="J13" s="16">
        <f t="shared" si="3"/>
        <v>0.2423084657148602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5723.43</v>
      </c>
      <c r="F14" s="15">
        <f>'[1]евр-индексы'!S27</f>
        <v>5685</v>
      </c>
      <c r="G14" s="16">
        <f t="shared" si="0"/>
        <v>-0.006714505113192715</v>
      </c>
      <c r="H14" s="16">
        <f t="shared" si="1"/>
        <v>0.0008802816901407606</v>
      </c>
      <c r="I14" s="16">
        <f t="shared" si="2"/>
        <v>0.017905102954342</v>
      </c>
      <c r="J14" s="16">
        <f t="shared" si="3"/>
        <v>0.24616396317404643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11090.05</v>
      </c>
      <c r="F15" s="15">
        <f>'[1]азия-индексы'!L10</f>
        <v>10949</v>
      </c>
      <c r="G15" s="16">
        <f t="shared" si="0"/>
        <v>-0.012718608121694563</v>
      </c>
      <c r="H15" s="16">
        <f t="shared" si="1"/>
        <v>-0.02623621487015293</v>
      </c>
      <c r="I15" s="16">
        <f t="shared" si="2"/>
        <v>0.013984071124282238</v>
      </c>
      <c r="J15" s="16">
        <f t="shared" si="3"/>
        <v>0.21077076191529365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7990.53</v>
      </c>
      <c r="F17" s="15">
        <f>'[1]азия-индексы'!L46</f>
        <v>7979</v>
      </c>
      <c r="G17" s="16">
        <f aca="true" t="shared" si="4" ref="G17:G22">IF(ISERROR(F17/E17-1),"н/д",F17/E17-1)</f>
        <v>-0.001442958101652847</v>
      </c>
      <c r="H17" s="16">
        <f aca="true" t="shared" si="5" ref="H17:H22">IF(ISERROR(F17/D17-1),"н/д",F17/D17-1)</f>
        <v>-0.004243104954449017</v>
      </c>
      <c r="I17" s="16">
        <f aca="true" t="shared" si="6" ref="I17:I22">IF(ISERROR(F17/C17-1),"н/д",F17/C17-1)</f>
        <v>-0.04144641999038923</v>
      </c>
      <c r="J17" s="16">
        <f aca="true" t="shared" si="7" ref="J17:J22">IF(ISERROR(F17/B17-1),"н/д",F17/B17-1)</f>
        <v>0.6983822903363133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519.6999999999999</v>
      </c>
      <c r="F18" s="15">
        <f>'[1]азия-индексы'!L93</f>
        <v>529</v>
      </c>
      <c r="G18" s="16">
        <f t="shared" si="4"/>
        <v>0.01789493938810871</v>
      </c>
      <c r="H18" s="16">
        <f t="shared" si="5"/>
        <v>0.04133858267716528</v>
      </c>
      <c r="I18" s="16">
        <f t="shared" si="6"/>
        <v>0.027184466019417375</v>
      </c>
      <c r="J18" s="16">
        <f t="shared" si="7"/>
        <v>0.6900958466453675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17472.56</v>
      </c>
      <c r="F19" s="15">
        <f>'[1]азия-индексы'!L78</f>
        <v>17545</v>
      </c>
      <c r="G19" s="16">
        <f t="shared" si="4"/>
        <v>0.004145929388710057</v>
      </c>
      <c r="H19" s="16">
        <f t="shared" si="5"/>
        <v>0.0009698767685988319</v>
      </c>
      <c r="I19" s="16">
        <f t="shared" si="6"/>
        <v>-0.0010248818538973747</v>
      </c>
      <c r="J19" s="16">
        <f t="shared" si="7"/>
        <v>0.7716853478743815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2912.82</v>
      </c>
      <c r="F20" s="15">
        <f>'[1]азия-индексы'!L74</f>
        <v>2927</v>
      </c>
      <c r="G20" s="16">
        <f t="shared" si="4"/>
        <v>0.0048681346598828945</v>
      </c>
      <c r="H20" s="16">
        <f t="shared" si="5"/>
        <v>0.054015124234785716</v>
      </c>
      <c r="I20" s="16">
        <f t="shared" si="6"/>
        <v>0.11419870574800162</v>
      </c>
      <c r="J20" s="16">
        <f t="shared" si="7"/>
        <v>1.0368823938761307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1211.64</v>
      </c>
      <c r="F21" s="15">
        <f>'[1]азия-индексы'!L38</f>
        <v>1213</v>
      </c>
      <c r="G21" s="16">
        <f t="shared" si="4"/>
        <v>0.0011224456109073522</v>
      </c>
      <c r="H21" s="16">
        <f t="shared" si="5"/>
        <v>-0.013018714401952791</v>
      </c>
      <c r="I21" s="16">
        <f t="shared" si="6"/>
        <v>0.019327731092436906</v>
      </c>
      <c r="J21" s="16">
        <f t="shared" si="7"/>
        <v>1.1243432574430825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69097.58</v>
      </c>
      <c r="F22" s="15">
        <f>'[1]СевАм-индексы'!S69</f>
        <v>69318</v>
      </c>
      <c r="G22" s="16">
        <f t="shared" si="4"/>
        <v>0.0031899814725784292</v>
      </c>
      <c r="H22" s="16">
        <f t="shared" si="5"/>
        <v>-0.014977547888364695</v>
      </c>
      <c r="I22" s="16">
        <f t="shared" si="6"/>
        <v>-0.013449468425771771</v>
      </c>
      <c r="J22" s="16">
        <f t="shared" si="7"/>
        <v>0.7224430971076434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85.69999999999999</v>
      </c>
      <c r="F24" s="21" t="str">
        <f>'[1]сырье'!G2</f>
        <v>85,210</v>
      </c>
      <c r="G24" s="16">
        <f aca="true" t="shared" si="8" ref="G24:G33">IF(ISERROR(F24/E24-1),"н/д",F24/E24-1)</f>
        <v>-0.00571761960326711</v>
      </c>
      <c r="H24" s="16">
        <f aca="true" t="shared" si="9" ref="H24:H33">IF(ISERROR(F24/D24-1),"н/д",F24/D24-1)</f>
        <v>0.030350665054413417</v>
      </c>
      <c r="I24" s="16">
        <f aca="true" t="shared" si="10" ref="I24:I33">IF(ISERROR(F24/C24-1),"н/д",F24/C24-1)</f>
        <v>0.0375015219773529</v>
      </c>
      <c r="J24" s="16">
        <f aca="true" t="shared" si="11" ref="J24:J33">IF(ISERROR(F24/B24-1),"н/д",F24/B24-1)</f>
        <v>0.8133645456480101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83.67999999999999</v>
      </c>
      <c r="F25" s="21" t="str">
        <f>'[1]сырье'!G7</f>
        <v>83,160</v>
      </c>
      <c r="G25" s="16">
        <f t="shared" si="8"/>
        <v>-0.006214149139579295</v>
      </c>
      <c r="H25" s="16">
        <f t="shared" si="9"/>
        <v>-0.007163323782235054</v>
      </c>
      <c r="I25" s="16">
        <f t="shared" si="10"/>
        <v>-0.004906066770372086</v>
      </c>
      <c r="J25" s="16">
        <f t="shared" si="11"/>
        <v>0.7945619335347429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1148.8</v>
      </c>
      <c r="F26" s="21" t="str">
        <f>'[1]сырье'!G32</f>
        <v>1142,800</v>
      </c>
      <c r="G26" s="16">
        <f t="shared" si="8"/>
        <v>-0.005222841225626773</v>
      </c>
      <c r="H26" s="16">
        <f t="shared" si="9"/>
        <v>0.025392552714221583</v>
      </c>
      <c r="I26" s="16">
        <f t="shared" si="10"/>
        <v>-0.010219989606790159</v>
      </c>
      <c r="J26" s="16">
        <f t="shared" si="11"/>
        <v>0.30307867730900795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7793.33</v>
      </c>
      <c r="F27" s="21">
        <f>'[1]инд-обновл'!B16</f>
        <v>7708.67</v>
      </c>
      <c r="G27" s="16">
        <f t="shared" si="8"/>
        <v>-0.010863135527431789</v>
      </c>
      <c r="H27" s="16">
        <f t="shared" si="9"/>
        <v>-0.016013285474309802</v>
      </c>
      <c r="I27" s="16">
        <f t="shared" si="10"/>
        <v>0.004769241196650675</v>
      </c>
      <c r="J27" s="16">
        <f t="shared" si="11"/>
        <v>1.5109674267100979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27000</v>
      </c>
      <c r="F28" s="21">
        <f>'[1]инд-обновл'!B17</f>
        <v>27115</v>
      </c>
      <c r="G28" s="16">
        <f t="shared" si="8"/>
        <v>0.004259259259259185</v>
      </c>
      <c r="H28" s="16">
        <f t="shared" si="9"/>
        <v>0.08481696339267852</v>
      </c>
      <c r="I28" s="16">
        <f t="shared" si="10"/>
        <v>0.4779788509756895</v>
      </c>
      <c r="J28" s="16">
        <f t="shared" si="11"/>
        <v>1.1333595594020456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2351</v>
      </c>
      <c r="F29" s="21">
        <f>'[1]инд-обновл'!B14</f>
        <v>2335.4</v>
      </c>
      <c r="G29" s="16">
        <f t="shared" si="8"/>
        <v>-0.0066354742662696475</v>
      </c>
      <c r="H29" s="16">
        <f t="shared" si="9"/>
        <v>0.005337925096857488</v>
      </c>
      <c r="I29" s="16">
        <f t="shared" si="10"/>
        <v>-0.0063184767577917356</v>
      </c>
      <c r="J29" s="16">
        <f t="shared" si="11"/>
        <v>0.5621404682274249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85.15</v>
      </c>
      <c r="F30" s="21" t="str">
        <f>'[1]сырье'!G15</f>
        <v>85,000</v>
      </c>
      <c r="G30" s="16">
        <f t="shared" si="8"/>
        <v>-0.0017615971814445297</v>
      </c>
      <c r="H30" s="16">
        <f t="shared" si="9"/>
        <v>0.05524518932340161</v>
      </c>
      <c r="I30" s="16">
        <f t="shared" si="10"/>
        <v>0.16199589883800392</v>
      </c>
      <c r="J30" s="16">
        <f t="shared" si="11"/>
        <v>0.7778707383392596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16.69</v>
      </c>
      <c r="F31" s="21" t="str">
        <f>'[1]сырье'!G23</f>
        <v>16,620</v>
      </c>
      <c r="G31" s="16">
        <f t="shared" si="8"/>
        <v>-0.004194128220491367</v>
      </c>
      <c r="H31" s="16">
        <f t="shared" si="9"/>
        <v>0.001808318264014508</v>
      </c>
      <c r="I31" s="16">
        <f t="shared" si="10"/>
        <v>-0.39629495096258627</v>
      </c>
      <c r="J31" s="16">
        <f t="shared" si="11"/>
        <v>0.47079646017699117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369</v>
      </c>
      <c r="F32" s="21" t="str">
        <f>'[1]сырье'!G14</f>
        <v>367,500</v>
      </c>
      <c r="G32" s="16">
        <f t="shared" si="8"/>
        <v>-0.004065040650406471</v>
      </c>
      <c r="H32" s="16">
        <f t="shared" si="9"/>
        <v>0.0652173913043479</v>
      </c>
      <c r="I32" s="16">
        <f t="shared" si="10"/>
        <v>-0.1327433628318584</v>
      </c>
      <c r="J32" s="16">
        <f t="shared" si="11"/>
        <v>-0.06369426751592355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5386.133585999999</v>
      </c>
      <c r="F33" s="21">
        <f>'[1]сырье'!L12</f>
        <v>5343.022962</v>
      </c>
      <c r="G33" s="16">
        <f t="shared" si="8"/>
        <v>-0.008004002001000265</v>
      </c>
      <c r="H33" s="16">
        <f t="shared" si="9"/>
        <v>0.06511315148941765</v>
      </c>
      <c r="I33" s="16">
        <f t="shared" si="10"/>
        <v>-0.16326739904597543</v>
      </c>
      <c r="J33" s="16">
        <f t="shared" si="11"/>
        <v>-0.17636186246550856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40289</v>
      </c>
      <c r="F35" s="24">
        <f ca="1">TODAY()</f>
        <v>40290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410.6</v>
      </c>
      <c r="F37" s="26">
        <f>'[1]остатки средств на кс'!F4</f>
        <v>506.9</v>
      </c>
      <c r="G37" s="16">
        <f aca="true" t="shared" si="12" ref="G37:G43">IF(ISERROR(F37/E37-1),"н/д",F37/E37-1)</f>
        <v>0.23453482708231843</v>
      </c>
      <c r="H37" s="16">
        <f aca="true" t="shared" si="13" ref="H37:H43">IF(ISERROR(F37/D37-1),"н/д",F37/D37-1)</f>
        <v>-0.12391980642931222</v>
      </c>
      <c r="I37" s="16">
        <f aca="true" t="shared" si="14" ref="I37:I43">IF(ISERROR(F37/C37-1),"н/д",F37/C37-1)</f>
        <v>-0.4367151905767308</v>
      </c>
      <c r="J37" s="16">
        <f aca="true" t="shared" si="15" ref="J37:J43">IF(ISERROR(F37/B37-1),"н/д",F37/B37-1)</f>
        <v>-0.5067146749708058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270.4</v>
      </c>
      <c r="F38" s="26">
        <f>'[1]остатки средств на кс'!G4</f>
        <v>335.3</v>
      </c>
      <c r="G38" s="16">
        <f t="shared" si="12"/>
        <v>0.24001479289940852</v>
      </c>
      <c r="H38" s="16">
        <f t="shared" si="13"/>
        <v>-0.16963843486874686</v>
      </c>
      <c r="I38" s="16">
        <f t="shared" si="14"/>
        <v>-0.496092575894199</v>
      </c>
      <c r="J38" s="16">
        <f t="shared" si="15"/>
        <v>-0.5822847888376729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4.29</v>
      </c>
      <c r="G39" s="16">
        <f t="shared" si="12"/>
        <v>0</v>
      </c>
      <c r="H39" s="16">
        <f t="shared" si="13"/>
        <v>-0.020547945205479423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5.62</v>
      </c>
      <c r="F40" s="21">
        <f>'[1]ратес-сбр'!F8</f>
        <v>5.61</v>
      </c>
      <c r="G40" s="16">
        <f t="shared" si="12"/>
        <v>-0.001779359430604921</v>
      </c>
      <c r="H40" s="16">
        <f t="shared" si="13"/>
        <v>-0.00883392226148405</v>
      </c>
      <c r="I40" s="16">
        <f t="shared" si="14"/>
        <v>-0.49184782608695643</v>
      </c>
      <c r="J40" s="16">
        <f t="shared" si="15"/>
        <v>-0.7402777777777778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0.305</v>
      </c>
      <c r="F41" s="30">
        <v>0.307</v>
      </c>
      <c r="G41" s="16">
        <f t="shared" si="12"/>
        <v>0.006557377049180246</v>
      </c>
      <c r="H41" s="16">
        <f t="shared" si="13"/>
        <v>0.054982817869415834</v>
      </c>
      <c r="I41" s="16">
        <f t="shared" si="14"/>
        <v>0.22799999999999998</v>
      </c>
      <c r="J41" s="16">
        <f t="shared" si="15"/>
        <v>-0.7807142857142857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29.09069119453516</v>
      </c>
      <c r="F42" s="26">
        <f>'[1]курсы валют'!AO18</f>
        <v>29.1288</v>
      </c>
      <c r="G42" s="16">
        <f t="shared" si="12"/>
        <v>0.0013099999999999223</v>
      </c>
      <c r="H42" s="16">
        <f t="shared" si="13"/>
        <v>-0.00922448979591839</v>
      </c>
      <c r="I42" s="16">
        <f t="shared" si="14"/>
        <v>-0.03547019867549672</v>
      </c>
      <c r="J42" s="16">
        <f t="shared" si="15"/>
        <v>-0.00922448979591839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39.09172832954511</v>
      </c>
      <c r="F43" s="26">
        <f>'[1]курсы валют'!AO21</f>
        <v>39.0413</v>
      </c>
      <c r="G43" s="16">
        <f t="shared" si="12"/>
        <v>-0.0012900000000000134</v>
      </c>
      <c r="H43" s="16">
        <f t="shared" si="13"/>
        <v>-0.016591939546599543</v>
      </c>
      <c r="I43" s="16">
        <f t="shared" si="14"/>
        <v>-0.10249885057471264</v>
      </c>
      <c r="J43" s="16">
        <f t="shared" si="15"/>
        <v>-0.056973429951690746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40273</v>
      </c>
      <c r="E46" s="32">
        <v>40280</v>
      </c>
      <c r="F46" s="32">
        <v>40287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3.2</v>
      </c>
      <c r="E47" s="36">
        <v>3.3</v>
      </c>
      <c r="F47" s="36">
        <v>3.4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2010-04-22T10:21:44Z</cp:lastPrinted>
  <dcterms:created xsi:type="dcterms:W3CDTF">2010-04-22T10:20:48Z</dcterms:created>
  <dcterms:modified xsi:type="dcterms:W3CDTF">2010-04-22T10:22:32Z</dcterms:modified>
  <cp:category/>
  <cp:version/>
  <cp:contentType/>
  <cp:contentStatus/>
</cp:coreProperties>
</file>