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<sst xmlns="http://schemas.openxmlformats.org/spreadsheetml/2006/main" count="81" uniqueCount="74">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</sst>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10914</v>
          </cell>
          <cell r="S10">
            <v>10949.089999999998</v>
          </cell>
        </row>
        <row r="38">
          <cell r="L38">
            <v>1204</v>
          </cell>
          <cell r="S38">
            <v>1213.41</v>
          </cell>
        </row>
        <row r="46">
          <cell r="L46">
            <v>8005</v>
          </cell>
          <cell r="S46">
            <v>7978.6900000000005</v>
          </cell>
        </row>
        <row r="74">
          <cell r="L74">
            <v>2918</v>
          </cell>
          <cell r="S74">
            <v>2926.53</v>
          </cell>
        </row>
        <row r="78">
          <cell r="L78">
            <v>17683</v>
          </cell>
          <cell r="S78">
            <v>17573.989999999998</v>
          </cell>
        </row>
        <row r="93">
          <cell r="L93">
            <v>529</v>
          </cell>
          <cell r="S93">
            <v>519.6999999999999</v>
          </cell>
        </row>
      </sheetData>
      <sheetData sheetId="1">
        <row r="27">
          <cell r="Q27">
            <v>5665.33</v>
          </cell>
          <cell r="S27">
            <v>5722</v>
          </cell>
        </row>
        <row r="36">
          <cell r="Q36">
            <v>6168.719999999999</v>
          </cell>
          <cell r="S36">
            <v>6242</v>
          </cell>
        </row>
        <row r="47">
          <cell r="Q47">
            <v>3924.65</v>
          </cell>
          <cell r="S47">
            <v>3955</v>
          </cell>
        </row>
      </sheetData>
      <sheetData sheetId="2">
        <row r="2">
          <cell r="Q2">
            <v>11124.92</v>
          </cell>
          <cell r="S2">
            <v>11134</v>
          </cell>
        </row>
        <row r="8">
          <cell r="Q8">
            <v>1205.94</v>
          </cell>
          <cell r="S8">
            <v>1209</v>
          </cell>
        </row>
        <row r="18">
          <cell r="Q18">
            <v>2504.61</v>
          </cell>
          <cell r="S18">
            <v>2519</v>
          </cell>
        </row>
        <row r="69">
          <cell r="Q69">
            <v>69318.44</v>
          </cell>
          <cell r="S69">
            <v>69386</v>
          </cell>
        </row>
      </sheetData>
      <sheetData sheetId="3">
        <row r="8">
          <cell r="B8">
            <v>1600.47</v>
          </cell>
          <cell r="I8">
            <v>1583.54</v>
          </cell>
        </row>
        <row r="11">
          <cell r="B11">
            <v>1460.36</v>
          </cell>
          <cell r="I11">
            <v>1443.36</v>
          </cell>
        </row>
        <row r="14">
          <cell r="B14">
            <v>2311.5</v>
          </cell>
          <cell r="I14">
            <v>2320</v>
          </cell>
        </row>
        <row r="16">
          <cell r="B16">
            <v>7710.66</v>
          </cell>
          <cell r="I16">
            <v>7686.41</v>
          </cell>
        </row>
        <row r="17">
          <cell r="B17">
            <v>26900</v>
          </cell>
          <cell r="I17">
            <v>27095</v>
          </cell>
        </row>
      </sheetData>
      <sheetData sheetId="4">
        <row r="18">
          <cell r="AO18" t="str">
            <v>29,1288</v>
          </cell>
          <cell r="AQ18">
            <v>29.09069119453516</v>
          </cell>
        </row>
        <row r="21">
          <cell r="AO21" t="str">
            <v>39,0413</v>
          </cell>
          <cell r="AQ21">
            <v>39.09172832954511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4.29</v>
          </cell>
          <cell r="D8">
            <v>4.38</v>
          </cell>
          <cell r="E8">
            <v>5.61</v>
          </cell>
          <cell r="F8">
            <v>5.66</v>
          </cell>
        </row>
      </sheetData>
      <sheetData sheetId="10">
        <row r="4">
          <cell r="F4">
            <v>469.8</v>
          </cell>
          <cell r="G4">
            <v>299.6</v>
          </cell>
        </row>
        <row r="5">
          <cell r="F5">
            <v>506.9</v>
          </cell>
          <cell r="G5">
            <v>335.3</v>
          </cell>
        </row>
      </sheetData>
      <sheetData sheetId="11">
        <row r="2">
          <cell r="G2" t="str">
            <v>85,880</v>
          </cell>
          <cell r="J2">
            <v>85.67</v>
          </cell>
        </row>
        <row r="7">
          <cell r="G7" t="str">
            <v>83,800</v>
          </cell>
          <cell r="J7">
            <v>83.7</v>
          </cell>
        </row>
        <row r="12">
          <cell r="L12">
            <v>5501.993387999999</v>
          </cell>
          <cell r="M12">
            <v>5507.382215999999</v>
          </cell>
        </row>
        <row r="14">
          <cell r="G14" t="str">
            <v>370,750</v>
          </cell>
          <cell r="J14">
            <v>371.5</v>
          </cell>
        </row>
        <row r="15">
          <cell r="G15" t="str">
            <v>85,400</v>
          </cell>
          <cell r="J15">
            <v>84.82000000000001</v>
          </cell>
        </row>
        <row r="23">
          <cell r="G23" t="str">
            <v>16,360</v>
          </cell>
          <cell r="J23">
            <v>16.14</v>
          </cell>
        </row>
        <row r="32">
          <cell r="G32" t="str">
            <v>1140,600</v>
          </cell>
          <cell r="J32">
            <v>1142.8999999999999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58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40291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40290</v>
      </c>
      <c r="F4" s="9">
        <f ca="1">TODAY()</f>
        <v>40291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1583.54</v>
      </c>
      <c r="F6" s="15">
        <f>'[1]инд-обновл'!B8</f>
        <v>1600.47</v>
      </c>
      <c r="G6" s="16">
        <f>IF(ISERROR(F6/E6-1),"н/д",F6/E6-1)</f>
        <v>0.010691236091289191</v>
      </c>
      <c r="H6" s="16">
        <f>IF(ISERROR(F6/D6-1),"н/д",F6/D6-1)</f>
        <v>-0.004682835820895459</v>
      </c>
      <c r="I6" s="16">
        <f>IF(ISERROR(F6/C6-1),"н/д",F6/C6-1)</f>
        <v>0.1078216930850695</v>
      </c>
      <c r="J6" s="16">
        <f>IF(ISERROR(F6/B6-1),"н/д",F6/B6-1)</f>
        <v>1.5244006309148266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1443.36</v>
      </c>
      <c r="F7" s="15">
        <f>'[1]инд-обновл'!B11</f>
        <v>1460.36</v>
      </c>
      <c r="G7" s="16">
        <f>IF(ISERROR(F7/E7-1),"н/д",F7/E7-1)</f>
        <v>0.011778073384325571</v>
      </c>
      <c r="H7" s="16">
        <f>IF(ISERROR(F7/D7-1),"н/д",F7/D7-1)</f>
        <v>-0.01327027027027039</v>
      </c>
      <c r="I7" s="16">
        <f>IF(ISERROR(F7/C7-1),"н/д",F7/C7-1)</f>
        <v>0.06595620437956207</v>
      </c>
      <c r="J7" s="16">
        <f>IF(ISERROR(F7/B7-1),"н/д",F7/B7-1)</f>
        <v>1.2818125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11124.92</v>
      </c>
      <c r="F9" s="15">
        <f>'[1]СевАм-индексы'!S2</f>
        <v>11134</v>
      </c>
      <c r="G9" s="16">
        <f aca="true" t="shared" si="0" ref="G9:G15">IF(ISERROR(F9/E9-1),"н/д",F9/E9-1)</f>
        <v>0.0008161856444810489</v>
      </c>
      <c r="H9" s="16">
        <f aca="true" t="shared" si="1" ref="H9:H15">IF(ISERROR(F9/D9-1),"н/д",F9/D9-1)</f>
        <v>0.02551349359859989</v>
      </c>
      <c r="I9" s="16">
        <f aca="true" t="shared" si="2" ref="I9:I15">IF(ISERROR(F9/C9-1),"н/д",F9/C9-1)</f>
        <v>0.04859672254661884</v>
      </c>
      <c r="J9" s="16">
        <f aca="true" t="shared" si="3" ref="J9:J15">IF(ISERROR(F9/B9-1),"н/д",F9/B9-1)</f>
        <v>0.23231876037631438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2504.61</v>
      </c>
      <c r="F10" s="15">
        <f>'[1]СевАм-индексы'!S18</f>
        <v>2519</v>
      </c>
      <c r="G10" s="16">
        <f t="shared" si="0"/>
        <v>0.005745405472308951</v>
      </c>
      <c r="H10" s="16">
        <f t="shared" si="1"/>
        <v>0.050458715596330306</v>
      </c>
      <c r="I10" s="16">
        <f t="shared" si="2"/>
        <v>0.08718170047475193</v>
      </c>
      <c r="J10" s="16">
        <f t="shared" si="3"/>
        <v>0.5435049019607843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1205.94</v>
      </c>
      <c r="F11" s="15">
        <f>'[1]СевАм-индексы'!S8</f>
        <v>1209</v>
      </c>
      <c r="G11" s="16">
        <f t="shared" si="0"/>
        <v>0.002537439673615527</v>
      </c>
      <c r="H11" s="16">
        <f t="shared" si="1"/>
        <v>0.03421727972626165</v>
      </c>
      <c r="I11" s="16">
        <f t="shared" si="2"/>
        <v>0.05589519650655017</v>
      </c>
      <c r="J11" s="16">
        <f t="shared" si="3"/>
        <v>0.2972103004291846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3924.65</v>
      </c>
      <c r="F12" s="15">
        <f>'[1]евр-индексы'!S47</f>
        <v>3955</v>
      </c>
      <c r="G12" s="16">
        <f t="shared" si="0"/>
        <v>0.007733173658797554</v>
      </c>
      <c r="H12" s="16">
        <f t="shared" si="1"/>
        <v>-0.004781077000503231</v>
      </c>
      <c r="I12" s="16">
        <f t="shared" si="2"/>
        <v>-0.03134949791819741</v>
      </c>
      <c r="J12" s="16">
        <f t="shared" si="3"/>
        <v>0.18059701492537306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6168.719999999999</v>
      </c>
      <c r="F13" s="15">
        <f>'[1]евр-индексы'!S36</f>
        <v>6242</v>
      </c>
      <c r="G13" s="16">
        <f t="shared" si="0"/>
        <v>0.011879287761480617</v>
      </c>
      <c r="H13" s="16">
        <f t="shared" si="1"/>
        <v>0.014299642508937227</v>
      </c>
      <c r="I13" s="16">
        <f t="shared" si="2"/>
        <v>0.02546410382782982</v>
      </c>
      <c r="J13" s="16">
        <f t="shared" si="3"/>
        <v>0.25517796098934253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5665.33</v>
      </c>
      <c r="F14" s="15">
        <f>'[1]евр-индексы'!S27</f>
        <v>5722</v>
      </c>
      <c r="G14" s="16">
        <f t="shared" si="0"/>
        <v>0.010002947754146785</v>
      </c>
      <c r="H14" s="16">
        <f t="shared" si="1"/>
        <v>0.007394366197183144</v>
      </c>
      <c r="I14" s="16">
        <f t="shared" si="2"/>
        <v>0.024529991047448574</v>
      </c>
      <c r="J14" s="16">
        <f t="shared" si="3"/>
        <v>0.25427444103463404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10949.089999999998</v>
      </c>
      <c r="F15" s="15">
        <f>'[1]азия-индексы'!L10</f>
        <v>10914</v>
      </c>
      <c r="G15" s="16">
        <f t="shared" si="0"/>
        <v>-0.003204832547727521</v>
      </c>
      <c r="H15" s="16">
        <f t="shared" si="1"/>
        <v>-0.02934898612593384</v>
      </c>
      <c r="I15" s="16">
        <f t="shared" si="2"/>
        <v>0.010742730135210321</v>
      </c>
      <c r="J15" s="16">
        <f t="shared" si="3"/>
        <v>0.2069003649231449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7978.6900000000005</v>
      </c>
      <c r="F17" s="15">
        <f>'[1]азия-индексы'!L46</f>
        <v>8005</v>
      </c>
      <c r="G17" s="16">
        <f aca="true" t="shared" si="4" ref="G17:G22">IF(ISERROR(F17/E17-1),"н/д",F17/E17-1)</f>
        <v>0.0032975338056748793</v>
      </c>
      <c r="H17" s="16">
        <f aca="true" t="shared" si="5" ref="H17:H22">IF(ISERROR(F17/D17-1),"н/д",F17/D17-1)</f>
        <v>-0.0009983776363409191</v>
      </c>
      <c r="I17" s="16">
        <f aca="true" t="shared" si="6" ref="I17:I22">IF(ISERROR(F17/C17-1),"н/д",F17/C17-1)</f>
        <v>-0.038322921672272914</v>
      </c>
      <c r="J17" s="16">
        <f aca="true" t="shared" si="7" ref="J17:J22">IF(ISERROR(F17/B17-1),"н/д",F17/B17-1)</f>
        <v>0.7039165602383992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519.6999999999999</v>
      </c>
      <c r="F18" s="15">
        <f>'[1]азия-индексы'!L93</f>
        <v>529</v>
      </c>
      <c r="G18" s="16">
        <f t="shared" si="4"/>
        <v>0.01789493938810871</v>
      </c>
      <c r="H18" s="16">
        <f t="shared" si="5"/>
        <v>0.04133858267716528</v>
      </c>
      <c r="I18" s="16">
        <f t="shared" si="6"/>
        <v>0.027184466019417375</v>
      </c>
      <c r="J18" s="16">
        <f t="shared" si="7"/>
        <v>0.6900958466453675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17573.989999999998</v>
      </c>
      <c r="F19" s="15">
        <f>'[1]азия-индексы'!L78</f>
        <v>17683</v>
      </c>
      <c r="G19" s="16">
        <f t="shared" si="4"/>
        <v>0.006202916924386681</v>
      </c>
      <c r="H19" s="16">
        <f t="shared" si="5"/>
        <v>0.008842994066636134</v>
      </c>
      <c r="I19" s="16">
        <f t="shared" si="6"/>
        <v>0.006832545692649239</v>
      </c>
      <c r="J19" s="16">
        <f t="shared" si="7"/>
        <v>0.7856205190346359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2926.53</v>
      </c>
      <c r="F20" s="15">
        <f>'[1]азия-индексы'!L74</f>
        <v>2918</v>
      </c>
      <c r="G20" s="16">
        <f t="shared" si="4"/>
        <v>-0.0029147146962443804</v>
      </c>
      <c r="H20" s="16">
        <f t="shared" si="5"/>
        <v>0.0507742167806986</v>
      </c>
      <c r="I20" s="16">
        <f t="shared" si="6"/>
        <v>0.11077274457556152</v>
      </c>
      <c r="J20" s="16">
        <f t="shared" si="7"/>
        <v>1.0306193458594293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1213.41</v>
      </c>
      <c r="F21" s="15">
        <f>'[1]азия-индексы'!L38</f>
        <v>1204</v>
      </c>
      <c r="G21" s="16">
        <f t="shared" si="4"/>
        <v>-0.007755004491474482</v>
      </c>
      <c r="H21" s="16">
        <f t="shared" si="5"/>
        <v>-0.020341741253051215</v>
      </c>
      <c r="I21" s="16">
        <f t="shared" si="6"/>
        <v>0.0117647058823529</v>
      </c>
      <c r="J21" s="16">
        <f t="shared" si="7"/>
        <v>1.1085814360770576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69318.44</v>
      </c>
      <c r="F22" s="15">
        <f>'[1]СевАм-индексы'!S69</f>
        <v>69386</v>
      </c>
      <c r="G22" s="16">
        <f t="shared" si="4"/>
        <v>0.0009746324354673597</v>
      </c>
      <c r="H22" s="16">
        <f t="shared" si="5"/>
        <v>-0.014011254476212098</v>
      </c>
      <c r="I22" s="16">
        <f t="shared" si="6"/>
        <v>-0.012481675988785024</v>
      </c>
      <c r="J22" s="16">
        <f t="shared" si="7"/>
        <v>0.7241327899811152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85.67</v>
      </c>
      <c r="F24" s="21" t="str">
        <f>'[1]сырье'!G2</f>
        <v>85,880</v>
      </c>
      <c r="G24" s="16">
        <f aca="true" t="shared" si="8" ref="G24:G33">IF(ISERROR(F24/E24-1),"н/д",F24/E24-1)</f>
        <v>0.002451266487685233</v>
      </c>
      <c r="H24" s="16">
        <f aca="true" t="shared" si="9" ref="H24:H33">IF(ISERROR(F24/D24-1),"н/д",F24/D24-1)</f>
        <v>0.03845223700120903</v>
      </c>
      <c r="I24" s="16">
        <f aca="true" t="shared" si="10" ref="I24:I33">IF(ISERROR(F24/C24-1),"н/д",F24/C24-1)</f>
        <v>0.04565932058930966</v>
      </c>
      <c r="J24" s="16">
        <f aca="true" t="shared" si="11" ref="J24:J33">IF(ISERROR(F24/B24-1),"н/д",F24/B24-1)</f>
        <v>0.8276228984890401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83.7</v>
      </c>
      <c r="F25" s="21" t="str">
        <f>'[1]сырье'!G7</f>
        <v>83,800</v>
      </c>
      <c r="G25" s="16">
        <f t="shared" si="8"/>
        <v>0.0011947431302268274</v>
      </c>
      <c r="H25" s="16">
        <f t="shared" si="9"/>
        <v>0.00047755491881562584</v>
      </c>
      <c r="I25" s="16">
        <f t="shared" si="10"/>
        <v>0.0027521837980137853</v>
      </c>
      <c r="J25" s="16">
        <f t="shared" si="11"/>
        <v>0.8083728959861889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1142.8999999999999</v>
      </c>
      <c r="F26" s="21" t="str">
        <f>'[1]сырье'!G32</f>
        <v>1140,600</v>
      </c>
      <c r="G26" s="16">
        <f t="shared" si="8"/>
        <v>-0.002012424534079904</v>
      </c>
      <c r="H26" s="16">
        <f t="shared" si="9"/>
        <v>0.023418573351278615</v>
      </c>
      <c r="I26" s="16">
        <f t="shared" si="10"/>
        <v>-0.012125411397886698</v>
      </c>
      <c r="J26" s="16">
        <f t="shared" si="11"/>
        <v>0.30057012542759387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7686.41</v>
      </c>
      <c r="F27" s="21">
        <f>'[1]инд-обновл'!B16</f>
        <v>7710.66</v>
      </c>
      <c r="G27" s="16">
        <f t="shared" si="8"/>
        <v>0.0031549188763024816</v>
      </c>
      <c r="H27" s="16">
        <f t="shared" si="9"/>
        <v>-0.01575926843091502</v>
      </c>
      <c r="I27" s="16">
        <f t="shared" si="10"/>
        <v>0.005028623267744781</v>
      </c>
      <c r="J27" s="16">
        <f t="shared" si="11"/>
        <v>1.5116156351791532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27095</v>
      </c>
      <c r="F28" s="21">
        <f>'[1]инд-обновл'!B17</f>
        <v>26900</v>
      </c>
      <c r="G28" s="16">
        <f t="shared" si="8"/>
        <v>-0.0071968997970105475</v>
      </c>
      <c r="H28" s="16">
        <f t="shared" si="9"/>
        <v>0.07621524304860983</v>
      </c>
      <c r="I28" s="16">
        <f t="shared" si="10"/>
        <v>0.46625967513354416</v>
      </c>
      <c r="J28" s="16">
        <f t="shared" si="11"/>
        <v>1.116443745082612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2320</v>
      </c>
      <c r="F29" s="21">
        <f>'[1]инд-обновл'!B14</f>
        <v>2311.5</v>
      </c>
      <c r="G29" s="16">
        <f t="shared" si="8"/>
        <v>-0.0036637931034482207</v>
      </c>
      <c r="H29" s="16">
        <f t="shared" si="9"/>
        <v>-0.004950495049504955</v>
      </c>
      <c r="I29" s="16">
        <f t="shared" si="10"/>
        <v>-0.016487607701308415</v>
      </c>
      <c r="J29" s="16">
        <f t="shared" si="11"/>
        <v>0.5461538461538462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84.82000000000001</v>
      </c>
      <c r="F30" s="21" t="str">
        <f>'[1]сырье'!G15</f>
        <v>85,400</v>
      </c>
      <c r="G30" s="16">
        <f t="shared" si="8"/>
        <v>0.006838009903324727</v>
      </c>
      <c r="H30" s="16">
        <f t="shared" si="9"/>
        <v>0.060211049037864894</v>
      </c>
      <c r="I30" s="16">
        <f t="shared" si="10"/>
        <v>0.16746411483253598</v>
      </c>
      <c r="J30" s="16">
        <f t="shared" si="11"/>
        <v>0.7862371888726207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16.14</v>
      </c>
      <c r="F31" s="21" t="str">
        <f>'[1]сырье'!G23</f>
        <v>16,360</v>
      </c>
      <c r="G31" s="16">
        <f t="shared" si="8"/>
        <v>0.013630731102850069</v>
      </c>
      <c r="H31" s="16">
        <f t="shared" si="9"/>
        <v>-0.013863773357444265</v>
      </c>
      <c r="I31" s="16">
        <f t="shared" si="10"/>
        <v>-0.4057391936069743</v>
      </c>
      <c r="J31" s="16">
        <f t="shared" si="11"/>
        <v>0.4477876106194689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371.5</v>
      </c>
      <c r="F32" s="21" t="str">
        <f>'[1]сырье'!G14</f>
        <v>370,750</v>
      </c>
      <c r="G32" s="16">
        <f t="shared" si="8"/>
        <v>-0.0020188425302826163</v>
      </c>
      <c r="H32" s="16">
        <f t="shared" si="9"/>
        <v>0.07463768115942027</v>
      </c>
      <c r="I32" s="16">
        <f t="shared" si="10"/>
        <v>-0.12507374631268442</v>
      </c>
      <c r="J32" s="16">
        <f t="shared" si="11"/>
        <v>-0.05541401273885349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5507.382215999999</v>
      </c>
      <c r="F33" s="21">
        <f>'[1]сырье'!L12</f>
        <v>5501.993387999999</v>
      </c>
      <c r="G33" s="16">
        <f t="shared" si="8"/>
        <v>-0.0009784735812132794</v>
      </c>
      <c r="H33" s="16">
        <f t="shared" si="9"/>
        <v>0.09680335619838143</v>
      </c>
      <c r="I33" s="16">
        <f t="shared" si="10"/>
        <v>-0.1383721779384176</v>
      </c>
      <c r="J33" s="16">
        <f t="shared" si="11"/>
        <v>-0.1518562396140034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40290</v>
      </c>
      <c r="F35" s="24">
        <f ca="1">TODAY()</f>
        <v>40291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506.9</v>
      </c>
      <c r="F37" s="26">
        <f>'[1]остатки средств на кс'!F4</f>
        <v>469.8</v>
      </c>
      <c r="G37" s="16">
        <f aca="true" t="shared" si="12" ref="G37:G43">IF(ISERROR(F37/E37-1),"н/д",F37/E37-1)</f>
        <v>-0.07318997829946727</v>
      </c>
      <c r="H37" s="16">
        <f aca="true" t="shared" si="13" ref="H37:H43">IF(ISERROR(F37/D37-1),"н/д",F37/D37-1)</f>
        <v>-0.18804009678534395</v>
      </c>
      <c r="I37" s="16">
        <f aca="true" t="shared" si="14" ref="I37:I43">IF(ISERROR(F37/C37-1),"н/д",F37/C37-1)</f>
        <v>-0.47794199355483935</v>
      </c>
      <c r="J37" s="16">
        <f aca="true" t="shared" si="15" ref="J37:J43">IF(ISERROR(F37/B37-1),"н/д",F37/B37-1)</f>
        <v>-0.5428182172051381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335.3</v>
      </c>
      <c r="F38" s="26">
        <f>'[1]остатки средств на кс'!G4</f>
        <v>299.6</v>
      </c>
      <c r="G38" s="16">
        <f t="shared" si="12"/>
        <v>-0.10647181628392477</v>
      </c>
      <c r="H38" s="16">
        <f t="shared" si="13"/>
        <v>-0.25804853888063395</v>
      </c>
      <c r="I38" s="16">
        <f t="shared" si="14"/>
        <v>-0.5497445145776976</v>
      </c>
      <c r="J38" s="16">
        <f t="shared" si="15"/>
        <v>-0.626759686059549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4.29</v>
      </c>
      <c r="F39" s="21">
        <f>'[1]ратес-сбр'!D8</f>
        <v>4.38</v>
      </c>
      <c r="G39" s="16">
        <f t="shared" si="12"/>
        <v>0.020979020979021046</v>
      </c>
      <c r="H39" s="16">
        <f t="shared" si="13"/>
        <v>0</v>
      </c>
      <c r="I39" s="16">
        <f t="shared" si="14"/>
        <v>-0.46059113300492605</v>
      </c>
      <c r="J39" s="16">
        <f t="shared" si="15"/>
        <v>-0.7210191082802548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5.61</v>
      </c>
      <c r="F40" s="21">
        <f>'[1]ратес-сбр'!F8</f>
        <v>5.66</v>
      </c>
      <c r="G40" s="16">
        <f t="shared" si="12"/>
        <v>0.008912655971479388</v>
      </c>
      <c r="H40" s="16">
        <f t="shared" si="13"/>
        <v>0</v>
      </c>
      <c r="I40" s="16">
        <f t="shared" si="14"/>
        <v>-0.4873188405797101</v>
      </c>
      <c r="J40" s="16">
        <f t="shared" si="15"/>
        <v>-0.7379629629629629</v>
      </c>
    </row>
    <row r="41" spans="1:10" ht="18.75">
      <c r="A41" s="14" t="s">
        <v>49</v>
      </c>
      <c r="B41" s="30">
        <v>1.4</v>
      </c>
      <c r="C41" s="30">
        <v>0.25</v>
      </c>
      <c r="D41" s="30">
        <v>0.292</v>
      </c>
      <c r="E41" s="30">
        <v>0.307</v>
      </c>
      <c r="F41" s="30">
        <v>0.313</v>
      </c>
      <c r="G41" s="16">
        <f t="shared" si="12"/>
        <v>0.019543973941368087</v>
      </c>
      <c r="H41" s="16">
        <f t="shared" si="13"/>
        <v>0.07191780821917826</v>
      </c>
      <c r="I41" s="16">
        <f t="shared" si="14"/>
        <v>0.252</v>
      </c>
      <c r="J41" s="16">
        <f t="shared" si="15"/>
        <v>-0.7764285714285715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валют'!AQ18</f>
        <v>29.09069119453516</v>
      </c>
      <c r="F42" s="26" t="str">
        <f>'[1]курсы валют'!AO18</f>
        <v>29,1288</v>
      </c>
      <c r="G42" s="16">
        <f t="shared" si="12"/>
        <v>0.0013099999999999223</v>
      </c>
      <c r="H42" s="16">
        <f t="shared" si="13"/>
        <v>-0.00922448979591839</v>
      </c>
      <c r="I42" s="16">
        <f t="shared" si="14"/>
        <v>-0.03547019867549672</v>
      </c>
      <c r="J42" s="16">
        <f t="shared" si="15"/>
        <v>-0.00922448979591839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валют'!AQ21</f>
        <v>39.09172832954511</v>
      </c>
      <c r="F43" s="26" t="str">
        <f>'[1]курсы валют'!AO21</f>
        <v>39,0413</v>
      </c>
      <c r="G43" s="16">
        <f t="shared" si="12"/>
        <v>-0.0012900000000000134</v>
      </c>
      <c r="H43" s="16">
        <f t="shared" si="13"/>
        <v>-0.016591939546599543</v>
      </c>
      <c r="I43" s="16">
        <f t="shared" si="14"/>
        <v>-0.10249885057471264</v>
      </c>
      <c r="J43" s="16">
        <f t="shared" si="15"/>
        <v>-0.056973429951690746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40273</v>
      </c>
      <c r="E46" s="32">
        <v>40280</v>
      </c>
      <c r="F46" s="32">
        <v>40287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3.2</v>
      </c>
      <c r="E47" s="36">
        <v>3.3</v>
      </c>
      <c r="F47" s="36">
        <v>3.4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2010-04-23T09:31:17Z</cp:lastPrinted>
  <dcterms:created xsi:type="dcterms:W3CDTF">2010-04-23T09:30:45Z</dcterms:created>
  <dcterms:modified xsi:type="dcterms:W3CDTF">2010-04-23T09:31:38Z</dcterms:modified>
  <cp:category/>
  <cp:version/>
  <cp:contentType/>
  <cp:contentStatus/>
</cp:coreProperties>
</file>