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<sst xmlns="http://schemas.openxmlformats.org/spreadsheetml/2006/main" count="81" uniqueCount="74">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</sst>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11166</v>
          </cell>
          <cell r="S10">
            <v>10914.460000000001</v>
          </cell>
        </row>
        <row r="38">
          <cell r="L38">
            <v>1198</v>
          </cell>
          <cell r="S38">
            <v>1204.44</v>
          </cell>
        </row>
        <row r="46">
          <cell r="L46">
            <v>8158</v>
          </cell>
          <cell r="S46">
            <v>8004.89</v>
          </cell>
        </row>
        <row r="74">
          <cell r="L74">
            <v>2941</v>
          </cell>
          <cell r="S74">
            <v>2924.73</v>
          </cell>
        </row>
        <row r="78">
          <cell r="L78">
            <v>17770</v>
          </cell>
          <cell r="S78">
            <v>17694.2</v>
          </cell>
        </row>
        <row r="93">
          <cell r="L93">
            <v>531</v>
          </cell>
          <cell r="S93">
            <v>529.3100000000001</v>
          </cell>
        </row>
      </sheetData>
      <sheetData sheetId="1">
        <row r="27">
          <cell r="Q27">
            <v>5723.65</v>
          </cell>
          <cell r="S27">
            <v>5778</v>
          </cell>
        </row>
        <row r="36">
          <cell r="Q36">
            <v>6259.53</v>
          </cell>
          <cell r="S36">
            <v>6315</v>
          </cell>
        </row>
        <row r="47">
          <cell r="Q47">
            <v>3951.3</v>
          </cell>
          <cell r="S47">
            <v>4001</v>
          </cell>
        </row>
      </sheetData>
      <sheetData sheetId="2">
        <row r="2">
          <cell r="Q2">
            <v>11134.29</v>
          </cell>
          <cell r="S2">
            <v>11204</v>
          </cell>
        </row>
        <row r="8">
          <cell r="Q8">
            <v>1208.67</v>
          </cell>
          <cell r="S8">
            <v>1217</v>
          </cell>
        </row>
        <row r="18">
          <cell r="Q18">
            <v>2519.07</v>
          </cell>
          <cell r="S18">
            <v>2530</v>
          </cell>
        </row>
        <row r="69">
          <cell r="Q69">
            <v>69386.40000000001</v>
          </cell>
          <cell r="S69">
            <v>69509</v>
          </cell>
        </row>
      </sheetData>
      <sheetData sheetId="3">
        <row r="8">
          <cell r="B8">
            <v>1627.1</v>
          </cell>
          <cell r="I8">
            <v>1602.99</v>
          </cell>
        </row>
        <row r="11">
          <cell r="B11">
            <v>1484.1</v>
          </cell>
          <cell r="I11">
            <v>1467.62</v>
          </cell>
        </row>
        <row r="14">
          <cell r="B14">
            <v>2337</v>
          </cell>
          <cell r="I14">
            <v>2334</v>
          </cell>
        </row>
        <row r="16">
          <cell r="B16">
            <v>7805.46</v>
          </cell>
          <cell r="I16">
            <v>7744.83</v>
          </cell>
        </row>
        <row r="17">
          <cell r="B17">
            <v>27355</v>
          </cell>
          <cell r="I17">
            <v>27050</v>
          </cell>
        </row>
      </sheetData>
      <sheetData sheetId="4">
        <row r="18">
          <cell r="AO18">
            <v>29.0882</v>
          </cell>
          <cell r="AQ18">
            <v>29.274385089167104</v>
          </cell>
        </row>
        <row r="21">
          <cell r="AO21">
            <v>38.8706</v>
          </cell>
          <cell r="AQ21">
            <v>38.744679790680294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4.38</v>
          </cell>
          <cell r="D8">
            <v>4.49</v>
          </cell>
          <cell r="E8">
            <v>5.66</v>
          </cell>
          <cell r="F8">
            <v>5.75</v>
          </cell>
        </row>
      </sheetData>
      <sheetData sheetId="10">
        <row r="4">
          <cell r="F4">
            <v>511</v>
          </cell>
          <cell r="G4">
            <v>346.8</v>
          </cell>
        </row>
        <row r="5">
          <cell r="F5">
            <v>469.8</v>
          </cell>
          <cell r="G5">
            <v>299.6</v>
          </cell>
        </row>
      </sheetData>
      <sheetData sheetId="11">
        <row r="2">
          <cell r="G2" t="str">
            <v>87,540</v>
          </cell>
          <cell r="J2">
            <v>87.25</v>
          </cell>
        </row>
        <row r="7">
          <cell r="G7" t="str">
            <v>85,280</v>
          </cell>
          <cell r="J7">
            <v>85.12</v>
          </cell>
        </row>
        <row r="12">
          <cell r="L12">
            <v>5507.7779495</v>
          </cell>
          <cell r="M12">
            <v>5440.511487</v>
          </cell>
        </row>
        <row r="14">
          <cell r="G14" t="str">
            <v>364,000</v>
          </cell>
          <cell r="J14">
            <v>361</v>
          </cell>
        </row>
        <row r="15">
          <cell r="G15" t="str">
            <v>86,150</v>
          </cell>
          <cell r="J15">
            <v>86.2</v>
          </cell>
        </row>
        <row r="23">
          <cell r="G23" t="str">
            <v>15,930</v>
          </cell>
          <cell r="J23">
            <v>15.75</v>
          </cell>
        </row>
        <row r="32">
          <cell r="G32" t="str">
            <v>1156,100</v>
          </cell>
          <cell r="J32">
            <v>1153.6999999999998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B51">
      <selection activeCell="I72" sqref="I7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40294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40291</v>
      </c>
      <c r="F4" s="9">
        <f ca="1">TODAY()</f>
        <v>40294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1602.99</v>
      </c>
      <c r="F6" s="15">
        <f>'[1]инд-обновл'!B8</f>
        <v>1627.1</v>
      </c>
      <c r="G6" s="16">
        <f>IF(ISERROR(F6/E6-1),"н/д",F6/E6-1)</f>
        <v>0.01504064279876971</v>
      </c>
      <c r="H6" s="16">
        <f>IF(ISERROR(F6/D6-1),"н/д",F6/D6-1)</f>
        <v>0.011878109452736263</v>
      </c>
      <c r="I6" s="16">
        <f>IF(ISERROR(F6/C6-1),"н/д",F6/C6-1)</f>
        <v>0.12625458572714043</v>
      </c>
      <c r="J6" s="16">
        <f>IF(ISERROR(F6/B6-1),"н/д",F6/B6-1)</f>
        <v>1.566403785488959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1467.62</v>
      </c>
      <c r="F7" s="15">
        <f>'[1]инд-обновл'!B11</f>
        <v>1484.1</v>
      </c>
      <c r="G7" s="16">
        <f>IF(ISERROR(F7/E7-1),"н/д",F7/E7-1)</f>
        <v>0.01122906474427987</v>
      </c>
      <c r="H7" s="16">
        <f>IF(ISERROR(F7/D7-1),"н/д",F7/D7-1)</f>
        <v>0.002770270270270103</v>
      </c>
      <c r="I7" s="16">
        <f>IF(ISERROR(F7/C7-1),"н/д",F7/C7-1)</f>
        <v>0.08328467153284658</v>
      </c>
      <c r="J7" s="16">
        <f>IF(ISERROR(F7/B7-1),"н/д",F7/B7-1)</f>
        <v>1.31890625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11134.29</v>
      </c>
      <c r="F9" s="15">
        <f>'[1]СевАм-индексы'!S2</f>
        <v>11204</v>
      </c>
      <c r="G9" s="16">
        <f aca="true" t="shared" si="0" ref="G9:G15">IF(ISERROR(F9/E9-1),"н/д",F9/E9-1)</f>
        <v>0.0062608392632128584</v>
      </c>
      <c r="H9" s="16">
        <f aca="true" t="shared" si="1" ref="H9:H15">IF(ISERROR(F9/D9-1),"н/д",F9/D9-1)</f>
        <v>0.031960946854563854</v>
      </c>
      <c r="I9" s="16">
        <f aca="true" t="shared" si="2" ref="I9:I15">IF(ISERROR(F9/C9-1),"н/д",F9/C9-1)</f>
        <v>0.05518930118666421</v>
      </c>
      <c r="J9" s="16">
        <f aca="true" t="shared" si="3" ref="J9:J15">IF(ISERROR(F9/B9-1),"н/д",F9/B9-1)</f>
        <v>0.2400664084117321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2519.07</v>
      </c>
      <c r="F10" s="15">
        <f>'[1]СевАм-индексы'!S18</f>
        <v>2530</v>
      </c>
      <c r="G10" s="16">
        <f t="shared" si="0"/>
        <v>0.004338902849067239</v>
      </c>
      <c r="H10" s="16">
        <f t="shared" si="1"/>
        <v>0.05504587155963292</v>
      </c>
      <c r="I10" s="16">
        <f t="shared" si="2"/>
        <v>0.09192921881743632</v>
      </c>
      <c r="J10" s="16">
        <f t="shared" si="3"/>
        <v>0.5502450980392157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1208.67</v>
      </c>
      <c r="F11" s="15">
        <f>'[1]СевАм-индексы'!S8</f>
        <v>1217</v>
      </c>
      <c r="G11" s="16">
        <f t="shared" si="0"/>
        <v>0.006891872885071981</v>
      </c>
      <c r="H11" s="16">
        <f t="shared" si="1"/>
        <v>0.041060735671514026</v>
      </c>
      <c r="I11" s="16">
        <f t="shared" si="2"/>
        <v>0.06288209606986905</v>
      </c>
      <c r="J11" s="16">
        <f t="shared" si="3"/>
        <v>0.30579399141630903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3951.3</v>
      </c>
      <c r="F12" s="15">
        <f>'[1]евр-индексы'!S47</f>
        <v>4001</v>
      </c>
      <c r="G12" s="16">
        <f t="shared" si="0"/>
        <v>0.012578138840381614</v>
      </c>
      <c r="H12" s="16">
        <f t="shared" si="1"/>
        <v>0.006794162053346708</v>
      </c>
      <c r="I12" s="16">
        <f t="shared" si="2"/>
        <v>-0.020083272103845196</v>
      </c>
      <c r="J12" s="16">
        <f t="shared" si="3"/>
        <v>0.19432835820895522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6259.53</v>
      </c>
      <c r="F13" s="15">
        <f>'[1]евр-индексы'!S36</f>
        <v>6315</v>
      </c>
      <c r="G13" s="16">
        <f t="shared" si="0"/>
        <v>0.008861687698597187</v>
      </c>
      <c r="H13" s="16">
        <f t="shared" si="1"/>
        <v>0.02616184595385107</v>
      </c>
      <c r="I13" s="16">
        <f t="shared" si="2"/>
        <v>0.037456875308033544</v>
      </c>
      <c r="J13" s="16">
        <f t="shared" si="3"/>
        <v>0.26985722903679865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5723.65</v>
      </c>
      <c r="F14" s="15">
        <f>'[1]евр-индексы'!S27</f>
        <v>5778</v>
      </c>
      <c r="G14" s="16">
        <f t="shared" si="0"/>
        <v>0.009495688939749947</v>
      </c>
      <c r="H14" s="16">
        <f t="shared" si="1"/>
        <v>0.017253521126760596</v>
      </c>
      <c r="I14" s="16">
        <f t="shared" si="2"/>
        <v>0.03455684870188014</v>
      </c>
      <c r="J14" s="16">
        <f t="shared" si="3"/>
        <v>0.2665497588776853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10914.460000000001</v>
      </c>
      <c r="F15" s="15">
        <f>'[1]азия-индексы'!L10</f>
        <v>11166</v>
      </c>
      <c r="G15" s="16">
        <f t="shared" si="0"/>
        <v>0.023046490618866988</v>
      </c>
      <c r="H15" s="16">
        <f t="shared" si="1"/>
        <v>-0.006937033084311595</v>
      </c>
      <c r="I15" s="16">
        <f t="shared" si="2"/>
        <v>0.03408038525652901</v>
      </c>
      <c r="J15" s="16">
        <f t="shared" si="3"/>
        <v>0.23476722326661514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8004.89</v>
      </c>
      <c r="F17" s="15">
        <f>'[1]азия-индексы'!L46</f>
        <v>8158</v>
      </c>
      <c r="G17" s="16">
        <f aca="true" t="shared" si="4" ref="G17:G22">IF(ISERROR(F17/E17-1),"н/д",F17/E17-1)</f>
        <v>0.019127058585439505</v>
      </c>
      <c r="H17" s="16">
        <f aca="true" t="shared" si="5" ref="H17:H22">IF(ISERROR(F17/D17-1),"н/д",F17/D17-1)</f>
        <v>0.018095594658679603</v>
      </c>
      <c r="I17" s="16">
        <f aca="true" t="shared" si="6" ref="I17:I22">IF(ISERROR(F17/C17-1),"н/д",F17/C17-1)</f>
        <v>-0.01994233541566559</v>
      </c>
      <c r="J17" s="16">
        <f aca="true" t="shared" si="7" ref="J17:J22">IF(ISERROR(F17/B17-1),"н/д",F17/B17-1)</f>
        <v>0.7364836100468284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529.3100000000001</v>
      </c>
      <c r="F18" s="15">
        <f>'[1]азия-индексы'!L93</f>
        <v>531</v>
      </c>
      <c r="G18" s="16">
        <f t="shared" si="4"/>
        <v>0.003192835956244755</v>
      </c>
      <c r="H18" s="16">
        <f t="shared" si="5"/>
        <v>0.04527559055118102</v>
      </c>
      <c r="I18" s="16">
        <f t="shared" si="6"/>
        <v>0.03106796116504862</v>
      </c>
      <c r="J18" s="16">
        <f t="shared" si="7"/>
        <v>0.6964856230031948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17694.2</v>
      </c>
      <c r="F19" s="15">
        <f>'[1]азия-индексы'!L78</f>
        <v>17770</v>
      </c>
      <c r="G19" s="16">
        <f t="shared" si="4"/>
        <v>0.004283889636151894</v>
      </c>
      <c r="H19" s="16">
        <f t="shared" si="5"/>
        <v>0.013806481058877162</v>
      </c>
      <c r="I19" s="16">
        <f t="shared" si="6"/>
        <v>0.011786141319820143</v>
      </c>
      <c r="J19" s="16">
        <f t="shared" si="7"/>
        <v>0.794405735635666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2924.73</v>
      </c>
      <c r="F20" s="15">
        <f>'[1]азия-индексы'!L74</f>
        <v>2941</v>
      </c>
      <c r="G20" s="16">
        <f t="shared" si="4"/>
        <v>0.005562906661469524</v>
      </c>
      <c r="H20" s="16">
        <f t="shared" si="5"/>
        <v>0.05905653583003234</v>
      </c>
      <c r="I20" s="16">
        <f t="shared" si="6"/>
        <v>0.11952797868290821</v>
      </c>
      <c r="J20" s="16">
        <f t="shared" si="7"/>
        <v>1.046624913013222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1204.44</v>
      </c>
      <c r="F21" s="15">
        <f>'[1]азия-индексы'!L38</f>
        <v>1198</v>
      </c>
      <c r="G21" s="16">
        <f t="shared" si="4"/>
        <v>-0.005346883198831032</v>
      </c>
      <c r="H21" s="16">
        <f t="shared" si="5"/>
        <v>-0.02522375915378361</v>
      </c>
      <c r="I21" s="16">
        <f t="shared" si="6"/>
        <v>0.006722689075630228</v>
      </c>
      <c r="J21" s="16">
        <f t="shared" si="7"/>
        <v>1.098073555166375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69386.40000000001</v>
      </c>
      <c r="F22" s="15">
        <f>'[1]СевАм-индексы'!S69</f>
        <v>69509</v>
      </c>
      <c r="G22" s="16">
        <f t="shared" si="4"/>
        <v>0.0017669168597880258</v>
      </c>
      <c r="H22" s="16">
        <f t="shared" si="5"/>
        <v>-0.012263400215995035</v>
      </c>
      <c r="I22" s="16">
        <f t="shared" si="6"/>
        <v>-0.010731110257176657</v>
      </c>
      <c r="J22" s="16">
        <f t="shared" si="7"/>
        <v>0.7271891462081304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87.25</v>
      </c>
      <c r="F24" s="21" t="str">
        <f>'[1]сырье'!G2</f>
        <v>87,540</v>
      </c>
      <c r="G24" s="16">
        <f aca="true" t="shared" si="8" ref="G24:G33">IF(ISERROR(F24/E24-1),"н/д",F24/E24-1)</f>
        <v>0.0033237822349569957</v>
      </c>
      <c r="H24" s="16">
        <f aca="true" t="shared" si="9" ref="H24:H33">IF(ISERROR(F24/D24-1),"н/д",F24/D24-1)</f>
        <v>0.05852478839177744</v>
      </c>
      <c r="I24" s="16">
        <f aca="true" t="shared" si="10" ref="I24:I33">IF(ISERROR(F24/C24-1),"н/д",F24/C24-1)</f>
        <v>0.0658711798368441</v>
      </c>
      <c r="J24" s="16">
        <f aca="true" t="shared" si="11" ref="J24:J33">IF(ISERROR(F24/B24-1),"н/д",F24/B24-1)</f>
        <v>0.8629495637369653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85.12</v>
      </c>
      <c r="F25" s="21" t="str">
        <f>'[1]сырье'!G7</f>
        <v>85,280</v>
      </c>
      <c r="G25" s="16">
        <f t="shared" si="8"/>
        <v>0.001879699248120259</v>
      </c>
      <c r="H25" s="16">
        <f t="shared" si="9"/>
        <v>0.018147086914995114</v>
      </c>
      <c r="I25" s="16">
        <f t="shared" si="10"/>
        <v>0.020461888237405912</v>
      </c>
      <c r="J25" s="16">
        <f t="shared" si="11"/>
        <v>0.8403107466551574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1153.6999999999998</v>
      </c>
      <c r="F26" s="21" t="str">
        <f>'[1]сырье'!G32</f>
        <v>1156,100</v>
      </c>
      <c r="G26" s="16">
        <f t="shared" si="8"/>
        <v>0.002080263500043422</v>
      </c>
      <c r="H26" s="16">
        <f t="shared" si="9"/>
        <v>0.03732615522655891</v>
      </c>
      <c r="I26" s="16">
        <f t="shared" si="10"/>
        <v>0.001299151221202166</v>
      </c>
      <c r="J26" s="16">
        <f t="shared" si="11"/>
        <v>0.31824401368301025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7744.83</v>
      </c>
      <c r="F27" s="21">
        <f>'[1]инд-обновл'!B16</f>
        <v>7805.46</v>
      </c>
      <c r="G27" s="16">
        <f t="shared" si="8"/>
        <v>0.007828448138952115</v>
      </c>
      <c r="H27" s="16">
        <f t="shared" si="9"/>
        <v>-0.0036583560119068936</v>
      </c>
      <c r="I27" s="16">
        <f t="shared" si="10"/>
        <v>0.01738511590077274</v>
      </c>
      <c r="J27" s="16">
        <f t="shared" si="11"/>
        <v>1.5424951140065146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27050</v>
      </c>
      <c r="F28" s="21">
        <f>'[1]инд-обновл'!B17</f>
        <v>27355</v>
      </c>
      <c r="G28" s="16">
        <f t="shared" si="8"/>
        <v>0.011275415896488061</v>
      </c>
      <c r="H28" s="16">
        <f t="shared" si="9"/>
        <v>0.09441888377675545</v>
      </c>
      <c r="I28" s="16">
        <f t="shared" si="10"/>
        <v>0.4910607216832008</v>
      </c>
      <c r="J28" s="16">
        <f t="shared" si="11"/>
        <v>1.1522423288749017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2334</v>
      </c>
      <c r="F29" s="21">
        <f>'[1]инд-обновл'!B14</f>
        <v>2337</v>
      </c>
      <c r="G29" s="16">
        <f t="shared" si="8"/>
        <v>0.0012853470437017567</v>
      </c>
      <c r="H29" s="16">
        <f t="shared" si="9"/>
        <v>0.0060266896254843605</v>
      </c>
      <c r="I29" s="16">
        <f t="shared" si="10"/>
        <v>-0.00563769811722159</v>
      </c>
      <c r="J29" s="16">
        <f t="shared" si="11"/>
        <v>0.563210702341137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86.2</v>
      </c>
      <c r="F30" s="21" t="str">
        <f>'[1]сырье'!G15</f>
        <v>86,150</v>
      </c>
      <c r="G30" s="16">
        <f t="shared" si="8"/>
        <v>-0.000580046403712231</v>
      </c>
      <c r="H30" s="16">
        <f t="shared" si="9"/>
        <v>0.06952203600248308</v>
      </c>
      <c r="I30" s="16">
        <f t="shared" si="10"/>
        <v>0.17771701982228305</v>
      </c>
      <c r="J30" s="16">
        <f t="shared" si="11"/>
        <v>0.8019242836226732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15.75</v>
      </c>
      <c r="F31" s="21" t="str">
        <f>'[1]сырье'!G23</f>
        <v>15,930</v>
      </c>
      <c r="G31" s="16">
        <f t="shared" si="8"/>
        <v>0.011428571428571344</v>
      </c>
      <c r="H31" s="16">
        <f t="shared" si="9"/>
        <v>-0.039783001808318286</v>
      </c>
      <c r="I31" s="16">
        <f t="shared" si="10"/>
        <v>-0.42135851798038504</v>
      </c>
      <c r="J31" s="16">
        <f t="shared" si="11"/>
        <v>0.4097345132743362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361</v>
      </c>
      <c r="F32" s="21" t="str">
        <f>'[1]сырье'!G14</f>
        <v>364,000</v>
      </c>
      <c r="G32" s="16">
        <f t="shared" si="8"/>
        <v>0.008310249307479145</v>
      </c>
      <c r="H32" s="16">
        <f t="shared" si="9"/>
        <v>0.05507246376811592</v>
      </c>
      <c r="I32" s="16">
        <f t="shared" si="10"/>
        <v>-0.1410029498525074</v>
      </c>
      <c r="J32" s="16">
        <f t="shared" si="11"/>
        <v>-0.07261146496815285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5440.511487</v>
      </c>
      <c r="F33" s="21">
        <f>'[1]сырье'!L12</f>
        <v>5507.7779495</v>
      </c>
      <c r="G33" s="16">
        <f t="shared" si="8"/>
        <v>0.012363996043521341</v>
      </c>
      <c r="H33" s="16">
        <f t="shared" si="9"/>
        <v>0.0979564885305968</v>
      </c>
      <c r="I33" s="16">
        <f t="shared" si="10"/>
        <v>-0.13746629914588804</v>
      </c>
      <c r="J33" s="16">
        <f t="shared" si="11"/>
        <v>-0.1509645373895886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40291</v>
      </c>
      <c r="F35" s="24">
        <f ca="1">TODAY()</f>
        <v>40294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469.8</v>
      </c>
      <c r="F37" s="26">
        <f>'[1]остатки средств на кс'!F4</f>
        <v>511</v>
      </c>
      <c r="G37" s="16">
        <f aca="true" t="shared" si="12" ref="G37:G43">IF(ISERROR(F37/E37-1),"н/д",F37/E37-1)</f>
        <v>0.08769689229459332</v>
      </c>
      <c r="H37" s="16">
        <f aca="true" t="shared" si="13" ref="H37:H43">IF(ISERROR(F37/D37-1),"н/д",F37/D37-1)</f>
        <v>-0.1168337366055997</v>
      </c>
      <c r="I37" s="16">
        <f aca="true" t="shared" si="14" ref="I37:I43">IF(ISERROR(F37/C37-1),"н/д",F37/C37-1)</f>
        <v>-0.43215912879208795</v>
      </c>
      <c r="J37" s="16">
        <f aca="true" t="shared" si="15" ref="J37:J43">IF(ISERROR(F37/B37-1),"н/д",F37/B37-1)</f>
        <v>-0.5027247956403269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299.6</v>
      </c>
      <c r="F38" s="26">
        <f>'[1]остатки средств на кс'!G4</f>
        <v>346.8</v>
      </c>
      <c r="G38" s="16">
        <f t="shared" si="12"/>
        <v>0.1575433911882509</v>
      </c>
      <c r="H38" s="16">
        <f t="shared" si="13"/>
        <v>-0.14115898959881124</v>
      </c>
      <c r="I38" s="16">
        <f t="shared" si="14"/>
        <v>-0.478809738503156</v>
      </c>
      <c r="J38" s="16">
        <f t="shared" si="15"/>
        <v>-0.5679581412732029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4.38</v>
      </c>
      <c r="F39" s="21">
        <f>'[1]ратес-сбр'!D8</f>
        <v>4.49</v>
      </c>
      <c r="G39" s="16">
        <f t="shared" si="12"/>
        <v>0.02511415525114158</v>
      </c>
      <c r="H39" s="16">
        <f t="shared" si="13"/>
        <v>0.02511415525114158</v>
      </c>
      <c r="I39" s="16">
        <f t="shared" si="14"/>
        <v>-0.44704433497536933</v>
      </c>
      <c r="J39" s="16">
        <f t="shared" si="15"/>
        <v>-0.7140127388535031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5.66</v>
      </c>
      <c r="F40" s="21">
        <f>'[1]ратес-сбр'!F8</f>
        <v>5.75</v>
      </c>
      <c r="G40" s="16">
        <f t="shared" si="12"/>
        <v>0.01590106007067127</v>
      </c>
      <c r="H40" s="16">
        <f t="shared" si="13"/>
        <v>0.01590106007067127</v>
      </c>
      <c r="I40" s="16">
        <f t="shared" si="14"/>
        <v>-0.47916666666666663</v>
      </c>
      <c r="J40" s="16">
        <f t="shared" si="15"/>
        <v>-0.7337962962962963</v>
      </c>
    </row>
    <row r="41" spans="1:10" ht="18.75">
      <c r="A41" s="14" t="s">
        <v>49</v>
      </c>
      <c r="B41" s="30">
        <v>1.4</v>
      </c>
      <c r="C41" s="30">
        <v>0.25</v>
      </c>
      <c r="D41" s="30">
        <v>0.292</v>
      </c>
      <c r="E41" s="30">
        <v>0.313</v>
      </c>
      <c r="F41" s="30">
        <v>0.316</v>
      </c>
      <c r="G41" s="16">
        <f t="shared" si="12"/>
        <v>0.009584664536741228</v>
      </c>
      <c r="H41" s="16">
        <f t="shared" si="13"/>
        <v>0.08219178082191791</v>
      </c>
      <c r="I41" s="16">
        <f t="shared" si="14"/>
        <v>0.264</v>
      </c>
      <c r="J41" s="16">
        <f t="shared" si="15"/>
        <v>-0.7742857142857142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29.274385089167104</v>
      </c>
      <c r="F42" s="26">
        <f>'[1]курсы валют'!AO18</f>
        <v>29.0882</v>
      </c>
      <c r="G42" s="16">
        <f t="shared" si="12"/>
        <v>-0.006360000000000032</v>
      </c>
      <c r="H42" s="16">
        <f t="shared" si="13"/>
        <v>-0.01060544217687065</v>
      </c>
      <c r="I42" s="16">
        <f t="shared" si="14"/>
        <v>-0.03681456953642381</v>
      </c>
      <c r="J42" s="16">
        <f t="shared" si="15"/>
        <v>-0.01060544217687065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38.744679790680294</v>
      </c>
      <c r="F43" s="26">
        <f>'[1]курсы валют'!AO21</f>
        <v>38.8706</v>
      </c>
      <c r="G43" s="16">
        <f t="shared" si="12"/>
        <v>0.003249999999999975</v>
      </c>
      <c r="H43" s="16">
        <f t="shared" si="13"/>
        <v>-0.02089168765743077</v>
      </c>
      <c r="I43" s="16">
        <f t="shared" si="14"/>
        <v>-0.10642298850574705</v>
      </c>
      <c r="J43" s="16">
        <f t="shared" si="15"/>
        <v>-0.06109661835748781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40273</v>
      </c>
      <c r="E46" s="32">
        <v>40280</v>
      </c>
      <c r="F46" s="32">
        <v>40287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3.2</v>
      </c>
      <c r="E47" s="36">
        <v>3.3</v>
      </c>
      <c r="F47" s="36">
        <v>3.4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2010-04-26T09:05:45Z</cp:lastPrinted>
  <dcterms:created xsi:type="dcterms:W3CDTF">2010-04-26T09:05:18Z</dcterms:created>
  <dcterms:modified xsi:type="dcterms:W3CDTF">2010-04-26T09:06:49Z</dcterms:modified>
  <cp:category/>
  <cp:version/>
  <cp:contentType/>
  <cp:contentStatus/>
</cp:coreProperties>
</file>