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<sst xmlns="http://schemas.openxmlformats.org/spreadsheetml/2006/main" count="81" uniqueCount="74">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</sst>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11213</v>
          </cell>
          <cell r="S10">
            <v>11165.789999999999</v>
          </cell>
        </row>
        <row r="38">
          <cell r="L38">
            <v>1169</v>
          </cell>
          <cell r="S38">
            <v>1197.71</v>
          </cell>
        </row>
        <row r="46">
          <cell r="L46">
            <v>8146</v>
          </cell>
          <cell r="S46">
            <v>8158.139999999999</v>
          </cell>
        </row>
        <row r="74">
          <cell r="L74">
            <v>2933</v>
          </cell>
          <cell r="S74">
            <v>2944.71</v>
          </cell>
        </row>
        <row r="78">
          <cell r="L78">
            <v>17704</v>
          </cell>
          <cell r="S78">
            <v>17745.28</v>
          </cell>
        </row>
        <row r="93">
          <cell r="L93">
            <v>536</v>
          </cell>
          <cell r="S93">
            <v>531.21</v>
          </cell>
        </row>
      </sheetData>
      <sheetData sheetId="1">
        <row r="27">
          <cell r="Q27">
            <v>5753.85</v>
          </cell>
          <cell r="S27">
            <v>5725</v>
          </cell>
        </row>
        <row r="36">
          <cell r="Q36">
            <v>6332.099999999999</v>
          </cell>
          <cell r="S36">
            <v>6321</v>
          </cell>
        </row>
        <row r="47">
          <cell r="Q47">
            <v>3997.39</v>
          </cell>
          <cell r="S47">
            <v>3974</v>
          </cell>
        </row>
      </sheetData>
      <sheetData sheetId="2">
        <row r="2">
          <cell r="Q2">
            <v>11204.28</v>
          </cell>
          <cell r="S2">
            <v>11205</v>
          </cell>
        </row>
        <row r="8">
          <cell r="Q8">
            <v>1217.28</v>
          </cell>
          <cell r="S8">
            <v>1212</v>
          </cell>
        </row>
        <row r="18">
          <cell r="Q18">
            <v>2530.1499999999996</v>
          </cell>
          <cell r="S18">
            <v>2523</v>
          </cell>
        </row>
        <row r="69">
          <cell r="Q69">
            <v>69509.5</v>
          </cell>
          <cell r="S69">
            <v>68872</v>
          </cell>
        </row>
      </sheetData>
      <sheetData sheetId="3">
        <row r="8">
          <cell r="B8">
            <v>1614.57</v>
          </cell>
          <cell r="I8">
            <v>1626.1</v>
          </cell>
        </row>
        <row r="11">
          <cell r="B11">
            <v>1470.5</v>
          </cell>
          <cell r="I11">
            <v>1484.26</v>
          </cell>
        </row>
        <row r="14">
          <cell r="B14">
            <v>2293</v>
          </cell>
          <cell r="I14">
            <v>2316</v>
          </cell>
        </row>
        <row r="16">
          <cell r="B16">
            <v>7680.9</v>
          </cell>
          <cell r="I16">
            <v>7777.9</v>
          </cell>
        </row>
        <row r="17">
          <cell r="B17">
            <v>26643.75</v>
          </cell>
          <cell r="I17">
            <v>27155</v>
          </cell>
        </row>
      </sheetData>
      <sheetData sheetId="4">
        <row r="18">
          <cell r="AO18" t="str">
            <v>29,0623</v>
          </cell>
          <cell r="AQ18">
            <v>29.0881884877541</v>
          </cell>
        </row>
        <row r="21">
          <cell r="AO21">
            <v>38.8534</v>
          </cell>
          <cell r="AQ21">
            <v>38.870503021329384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40269</v>
          </cell>
        </row>
        <row r="4">
          <cell r="H4">
            <v>15331</v>
          </cell>
          <cell r="I4">
            <v>15996.5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4.49</v>
          </cell>
          <cell r="D8">
            <v>4.33</v>
          </cell>
          <cell r="E8">
            <v>5.75</v>
          </cell>
          <cell r="F8">
            <v>5.62</v>
          </cell>
        </row>
      </sheetData>
      <sheetData sheetId="10">
        <row r="4">
          <cell r="F4">
            <v>552.1</v>
          </cell>
          <cell r="G4">
            <v>391.5</v>
          </cell>
        </row>
        <row r="5">
          <cell r="F5">
            <v>511.1</v>
          </cell>
          <cell r="G5">
            <v>346.8</v>
          </cell>
        </row>
      </sheetData>
      <sheetData sheetId="11">
        <row r="2">
          <cell r="G2" t="str">
            <v>86,540</v>
          </cell>
          <cell r="J2">
            <v>86.83000000000001</v>
          </cell>
        </row>
        <row r="7">
          <cell r="G7" t="str">
            <v>83,590</v>
          </cell>
          <cell r="J7">
            <v>84.2</v>
          </cell>
        </row>
        <row r="12">
          <cell r="L12">
            <v>5285.124566500001</v>
          </cell>
          <cell r="M12">
            <v>5247.488888</v>
          </cell>
        </row>
        <row r="14">
          <cell r="G14" t="str">
            <v>359,000</v>
          </cell>
          <cell r="J14">
            <v>359.5</v>
          </cell>
        </row>
        <row r="15">
          <cell r="G15" t="str">
            <v>85,890</v>
          </cell>
          <cell r="J15">
            <v>85.89</v>
          </cell>
        </row>
        <row r="23">
          <cell r="G23" t="str">
            <v>15,860</v>
          </cell>
          <cell r="J23">
            <v>15.85</v>
          </cell>
        </row>
        <row r="32">
          <cell r="G32" t="str">
            <v>1155,400</v>
          </cell>
          <cell r="J32">
            <v>1154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52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40295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40294</v>
      </c>
      <c r="F4" s="9">
        <f ca="1">TODAY()</f>
        <v>40295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1626.1</v>
      </c>
      <c r="F6" s="15">
        <f>'[1]инд-обновл'!B8</f>
        <v>1614.57</v>
      </c>
      <c r="G6" s="16">
        <f>IF(ISERROR(F6/E6-1),"н/д",F6/E6-1)</f>
        <v>-0.0070905848348810085</v>
      </c>
      <c r="H6" s="16">
        <f>IF(ISERROR(F6/D6-1),"н/д",F6/D6-1)</f>
        <v>0.004085820895522341</v>
      </c>
      <c r="I6" s="16">
        <f>IF(ISERROR(F6/C6-1),"н/д",F6/C6-1)</f>
        <v>0.11758150481068719</v>
      </c>
      <c r="J6" s="16">
        <f>IF(ISERROR(F6/B6-1),"н/д",F6/B6-1)</f>
        <v>1.5466403785488958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1484.26</v>
      </c>
      <c r="F7" s="15">
        <f>'[1]инд-обновл'!B11</f>
        <v>1470.5</v>
      </c>
      <c r="G7" s="16">
        <f>IF(ISERROR(F7/E7-1),"н/д",F7/E7-1)</f>
        <v>-0.009270612965383451</v>
      </c>
      <c r="H7" s="16">
        <f>IF(ISERROR(F7/D7-1),"н/д",F7/D7-1)</f>
        <v>-0.006418918918918881</v>
      </c>
      <c r="I7" s="16">
        <f>IF(ISERROR(F7/C7-1),"н/д",F7/C7-1)</f>
        <v>0.0733576642335767</v>
      </c>
      <c r="J7" s="16">
        <f>IF(ISERROR(F7/B7-1),"н/д",F7/B7-1)</f>
        <v>1.2976562500000002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11204.28</v>
      </c>
      <c r="F9" s="15">
        <f>'[1]СевАм-индексы'!S2</f>
        <v>11205</v>
      </c>
      <c r="G9" s="16">
        <f aca="true" t="shared" si="0" ref="G9:G15">IF(ISERROR(F9/E9-1),"н/д",F9/E9-1)</f>
        <v>6.426115734337046E-05</v>
      </c>
      <c r="H9" s="16">
        <f aca="true" t="shared" si="1" ref="H9:H15">IF(ISERROR(F9/D9-1),"н/д",F9/D9-1)</f>
        <v>0.03205305332964903</v>
      </c>
      <c r="I9" s="16">
        <f aca="true" t="shared" si="2" ref="I9:I15">IF(ISERROR(F9/C9-1),"н/д",F9/C9-1)</f>
        <v>0.05528348088152191</v>
      </c>
      <c r="J9" s="16">
        <f aca="true" t="shared" si="3" ref="J9:J15">IF(ISERROR(F9/B9-1),"н/д",F9/B9-1)</f>
        <v>0.24017708909795243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2530.1499999999996</v>
      </c>
      <c r="F10" s="15">
        <f>'[1]СевАм-индексы'!S18</f>
        <v>2523</v>
      </c>
      <c r="G10" s="16">
        <f t="shared" si="0"/>
        <v>-0.0028259194118924746</v>
      </c>
      <c r="H10" s="16">
        <f t="shared" si="1"/>
        <v>0.05212677231025853</v>
      </c>
      <c r="I10" s="16">
        <f t="shared" si="2"/>
        <v>0.08890807078118246</v>
      </c>
      <c r="J10" s="16">
        <f t="shared" si="3"/>
        <v>0.5459558823529411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1217.28</v>
      </c>
      <c r="F11" s="15">
        <f>'[1]СевАм-индексы'!S8</f>
        <v>1212</v>
      </c>
      <c r="G11" s="16">
        <f t="shared" si="0"/>
        <v>-0.004337539432176629</v>
      </c>
      <c r="H11" s="16">
        <f t="shared" si="1"/>
        <v>0.03678357570573132</v>
      </c>
      <c r="I11" s="16">
        <f t="shared" si="2"/>
        <v>0.058515283842794696</v>
      </c>
      <c r="J11" s="16">
        <f t="shared" si="3"/>
        <v>0.3004291845493563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3997.39</v>
      </c>
      <c r="F12" s="15">
        <f>'[1]евр-индексы'!S47</f>
        <v>3974</v>
      </c>
      <c r="G12" s="16">
        <f t="shared" si="0"/>
        <v>-0.0058513179849851715</v>
      </c>
      <c r="H12" s="16">
        <f t="shared" si="1"/>
        <v>0</v>
      </c>
      <c r="I12" s="16">
        <f t="shared" si="2"/>
        <v>-0.026696056820964986</v>
      </c>
      <c r="J12" s="16">
        <f t="shared" si="3"/>
        <v>0.186268656716418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6332.099999999999</v>
      </c>
      <c r="F13" s="15">
        <f>'[1]евр-индексы'!S36</f>
        <v>6321</v>
      </c>
      <c r="G13" s="16">
        <f t="shared" si="0"/>
        <v>-0.0017529729473633182</v>
      </c>
      <c r="H13" s="16">
        <f t="shared" si="1"/>
        <v>0.027136821579460513</v>
      </c>
      <c r="I13" s="16">
        <f t="shared" si="2"/>
        <v>0.03844258255298172</v>
      </c>
      <c r="J13" s="16">
        <f t="shared" si="3"/>
        <v>0.2710637442187813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5753.85</v>
      </c>
      <c r="F14" s="15">
        <f>'[1]евр-индексы'!S27</f>
        <v>5725</v>
      </c>
      <c r="G14" s="16">
        <f t="shared" si="0"/>
        <v>-0.005014034081528118</v>
      </c>
      <c r="H14" s="16">
        <f t="shared" si="1"/>
        <v>0.007922535211267512</v>
      </c>
      <c r="I14" s="16">
        <f t="shared" si="2"/>
        <v>0.0250671441360788</v>
      </c>
      <c r="J14" s="16">
        <f t="shared" si="3"/>
        <v>0.2549320473476546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11165.789999999999</v>
      </c>
      <c r="F15" s="15">
        <f>'[1]азия-индексы'!L10</f>
        <v>11213</v>
      </c>
      <c r="G15" s="16">
        <f t="shared" si="0"/>
        <v>0.004228093130893562</v>
      </c>
      <c r="H15" s="16">
        <f t="shared" si="1"/>
        <v>-0.0027570259694058574</v>
      </c>
      <c r="I15" s="16">
        <f t="shared" si="2"/>
        <v>0.038433043156139934</v>
      </c>
      <c r="J15" s="16">
        <f t="shared" si="3"/>
        <v>0.23996461351321474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8158.139999999999</v>
      </c>
      <c r="F17" s="15">
        <f>'[1]азия-индексы'!L46</f>
        <v>8146</v>
      </c>
      <c r="G17" s="16">
        <f aca="true" t="shared" si="4" ref="G17:G22">IF(ISERROR(F17/E17-1),"н/д",F17/E17-1)</f>
        <v>-0.0014880842937237126</v>
      </c>
      <c r="H17" s="16">
        <f aca="true" t="shared" si="5" ref="H17:H22">IF(ISERROR(F17/D17-1),"н/д",F17/D17-1)</f>
        <v>0.016598028204168225</v>
      </c>
      <c r="I17" s="16">
        <f aca="true" t="shared" si="6" ref="I17:I22">IF(ISERROR(F17/C17-1),"н/д",F17/C17-1)</f>
        <v>-0.021383950024026932</v>
      </c>
      <c r="J17" s="16">
        <f aca="true" t="shared" si="7" ref="J17:J22">IF(ISERROR(F17/B17-1),"н/д",F17/B17-1)</f>
        <v>0.7339293316304811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531.21</v>
      </c>
      <c r="F18" s="15">
        <f>'[1]азия-индексы'!L93</f>
        <v>536</v>
      </c>
      <c r="G18" s="16">
        <f t="shared" si="4"/>
        <v>0.009017149526552526</v>
      </c>
      <c r="H18" s="16">
        <f t="shared" si="5"/>
        <v>0.055118110236220375</v>
      </c>
      <c r="I18" s="16">
        <f t="shared" si="6"/>
        <v>0.040776699029126284</v>
      </c>
      <c r="J18" s="16">
        <f t="shared" si="7"/>
        <v>0.7124600638977636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17745.28</v>
      </c>
      <c r="F19" s="15">
        <f>'[1]азия-индексы'!L78</f>
        <v>17704</v>
      </c>
      <c r="G19" s="16">
        <f t="shared" si="4"/>
        <v>-0.002326252389367678</v>
      </c>
      <c r="H19" s="16">
        <f t="shared" si="5"/>
        <v>0.010041077133728926</v>
      </c>
      <c r="I19" s="16">
        <f t="shared" si="6"/>
        <v>0.008028241188863028</v>
      </c>
      <c r="J19" s="16">
        <f t="shared" si="7"/>
        <v>0.7877410885590226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2944.71</v>
      </c>
      <c r="F20" s="15">
        <f>'[1]азия-индексы'!L74</f>
        <v>2933</v>
      </c>
      <c r="G20" s="16">
        <f t="shared" si="4"/>
        <v>-0.003976622485745596</v>
      </c>
      <c r="H20" s="16">
        <f t="shared" si="5"/>
        <v>0.05617572920417713</v>
      </c>
      <c r="I20" s="16">
        <f t="shared" si="6"/>
        <v>0.11648267986296146</v>
      </c>
      <c r="J20" s="16">
        <f t="shared" si="7"/>
        <v>1.0410577592205983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1197.71</v>
      </c>
      <c r="F21" s="15">
        <f>'[1]азия-индексы'!L38</f>
        <v>1169</v>
      </c>
      <c r="G21" s="16">
        <f t="shared" si="4"/>
        <v>-0.02397074417012468</v>
      </c>
      <c r="H21" s="16">
        <f t="shared" si="5"/>
        <v>-0.04882017900732305</v>
      </c>
      <c r="I21" s="16">
        <f t="shared" si="6"/>
        <v>-0.01764705882352946</v>
      </c>
      <c r="J21" s="16">
        <f t="shared" si="7"/>
        <v>1.0472854640980738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69509.5</v>
      </c>
      <c r="F22" s="15">
        <f>'[1]СевАм-индексы'!S69</f>
        <v>68872</v>
      </c>
      <c r="G22" s="16">
        <f t="shared" si="4"/>
        <v>-0.009171408224775024</v>
      </c>
      <c r="H22" s="16">
        <f t="shared" si="5"/>
        <v>-0.021315295856306538</v>
      </c>
      <c r="I22" s="16">
        <f t="shared" si="6"/>
        <v>-0.01979704823306716</v>
      </c>
      <c r="J22" s="16">
        <f t="shared" si="7"/>
        <v>0.7113606997316371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86.83000000000001</v>
      </c>
      <c r="F24" s="21" t="str">
        <f>'[1]сырье'!G2</f>
        <v>86,540</v>
      </c>
      <c r="G24" s="16">
        <f aca="true" t="shared" si="8" ref="G24:G33">IF(ISERROR(F24/E24-1),"н/д",F24/E24-1)</f>
        <v>-0.0033398594955661443</v>
      </c>
      <c r="H24" s="16">
        <f aca="true" t="shared" si="9" ref="H24:H33">IF(ISERROR(F24/D24-1),"н/д",F24/D24-1)</f>
        <v>0.0464328899637243</v>
      </c>
      <c r="I24" s="16">
        <f aca="true" t="shared" si="10" ref="I24:I33">IF(ISERROR(F24/C24-1),"н/д",F24/C24-1)</f>
        <v>0.05369536101302819</v>
      </c>
      <c r="J24" s="16">
        <f aca="true" t="shared" si="11" ref="J24:J33">IF(ISERROR(F24/B24-1),"н/д",F24/B24-1)</f>
        <v>0.841668440093637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84.2</v>
      </c>
      <c r="F25" s="21" t="str">
        <f>'[1]сырье'!G7</f>
        <v>83,590</v>
      </c>
      <c r="G25" s="16">
        <f t="shared" si="8"/>
        <v>-0.0072446555819477565</v>
      </c>
      <c r="H25" s="16">
        <f t="shared" si="9"/>
        <v>-0.0020296084049665764</v>
      </c>
      <c r="I25" s="16">
        <f t="shared" si="10"/>
        <v>0.0002393203302621938</v>
      </c>
      <c r="J25" s="16">
        <f t="shared" si="11"/>
        <v>0.8038411739318083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1154</v>
      </c>
      <c r="F26" s="21" t="str">
        <f>'[1]сырье'!G32</f>
        <v>1155,400</v>
      </c>
      <c r="G26" s="16">
        <f t="shared" si="8"/>
        <v>0.0012131715771230844</v>
      </c>
      <c r="H26" s="16">
        <f t="shared" si="9"/>
        <v>0.0366980708838045</v>
      </c>
      <c r="I26" s="16">
        <f t="shared" si="10"/>
        <v>0.0006928806513080144</v>
      </c>
      <c r="J26" s="16">
        <f t="shared" si="11"/>
        <v>0.31744583808437876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7777.9</v>
      </c>
      <c r="F27" s="21">
        <f>'[1]инд-обновл'!B16</f>
        <v>7680.9</v>
      </c>
      <c r="G27" s="16">
        <f t="shared" si="8"/>
        <v>-0.012471232594916337</v>
      </c>
      <c r="H27" s="16">
        <f t="shared" si="9"/>
        <v>-0.019558035873844193</v>
      </c>
      <c r="I27" s="16">
        <f t="shared" si="10"/>
        <v>0.0011496230487690884</v>
      </c>
      <c r="J27" s="16">
        <f t="shared" si="11"/>
        <v>1.5019218241042345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27155</v>
      </c>
      <c r="F28" s="21">
        <f>'[1]инд-обновл'!B17</f>
        <v>26643.75</v>
      </c>
      <c r="G28" s="16">
        <f t="shared" si="8"/>
        <v>-0.018827103664150302</v>
      </c>
      <c r="H28" s="16">
        <f t="shared" si="9"/>
        <v>0.06596319263852779</v>
      </c>
      <c r="I28" s="16">
        <f t="shared" si="10"/>
        <v>0.4522920527635452</v>
      </c>
      <c r="J28" s="16">
        <f t="shared" si="11"/>
        <v>1.0962824547600314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2316</v>
      </c>
      <c r="F29" s="21">
        <f>'[1]инд-обновл'!B14</f>
        <v>2293</v>
      </c>
      <c r="G29" s="16">
        <f t="shared" si="8"/>
        <v>-0.00993091537132984</v>
      </c>
      <c r="H29" s="16">
        <f t="shared" si="9"/>
        <v>-0.01291433491175209</v>
      </c>
      <c r="I29" s="16">
        <f t="shared" si="10"/>
        <v>-0.024359110732900757</v>
      </c>
      <c r="J29" s="16">
        <f t="shared" si="11"/>
        <v>0.5337792642140469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85.89</v>
      </c>
      <c r="F30" s="21" t="str">
        <f>'[1]сырье'!G15</f>
        <v>85,890</v>
      </c>
      <c r="G30" s="16">
        <f t="shared" si="8"/>
        <v>0</v>
      </c>
      <c r="H30" s="16">
        <f t="shared" si="9"/>
        <v>0.06629422718808198</v>
      </c>
      <c r="I30" s="16">
        <f t="shared" si="10"/>
        <v>0.1741626794258373</v>
      </c>
      <c r="J30" s="16">
        <f t="shared" si="11"/>
        <v>0.7964860907759883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15.85</v>
      </c>
      <c r="F31" s="21" t="str">
        <f>'[1]сырье'!G23</f>
        <v>15,860</v>
      </c>
      <c r="G31" s="16">
        <f t="shared" si="8"/>
        <v>0.0006309148264984632</v>
      </c>
      <c r="H31" s="16">
        <f t="shared" si="9"/>
        <v>-0.04400241109101877</v>
      </c>
      <c r="I31" s="16">
        <f t="shared" si="10"/>
        <v>-0.42390119869233567</v>
      </c>
      <c r="J31" s="16">
        <f t="shared" si="11"/>
        <v>0.4035398230088494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359.5</v>
      </c>
      <c r="F32" s="21" t="str">
        <f>'[1]сырье'!G14</f>
        <v>359,000</v>
      </c>
      <c r="G32" s="16">
        <f t="shared" si="8"/>
        <v>-0.0013908205841446364</v>
      </c>
      <c r="H32" s="16">
        <f t="shared" si="9"/>
        <v>0.04057971014492745</v>
      </c>
      <c r="I32" s="16">
        <f t="shared" si="10"/>
        <v>-0.15280235988200586</v>
      </c>
      <c r="J32" s="16">
        <f t="shared" si="11"/>
        <v>-0.08535031847133756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5247.488888</v>
      </c>
      <c r="F33" s="21">
        <f>'[1]сырье'!L12</f>
        <v>5285.124566500001</v>
      </c>
      <c r="G33" s="16">
        <f t="shared" si="8"/>
        <v>0.0071721311475412275</v>
      </c>
      <c r="H33" s="16">
        <f t="shared" si="9"/>
        <v>0.05357130655710596</v>
      </c>
      <c r="I33" s="16">
        <f t="shared" si="10"/>
        <v>-0.17233445254777158</v>
      </c>
      <c r="J33" s="16">
        <f t="shared" si="11"/>
        <v>-0.1852870209338533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40294</v>
      </c>
      <c r="F35" s="24">
        <f ca="1">TODAY()</f>
        <v>40295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511.1</v>
      </c>
      <c r="F37" s="26">
        <f>'[1]остатки средств на кс'!F4</f>
        <v>552.1</v>
      </c>
      <c r="G37" s="16">
        <f aca="true" t="shared" si="12" ref="G37:G43">IF(ISERROR(F37/E37-1),"н/д",F37/E37-1)</f>
        <v>0.08021913519859125</v>
      </c>
      <c r="H37" s="16">
        <f aca="true" t="shared" si="13" ref="H37:H43">IF(ISERROR(F37/D37-1),"н/д",F37/D37-1)</f>
        <v>-0.045800207397165615</v>
      </c>
      <c r="I37" s="16">
        <f aca="true" t="shared" si="14" ref="I37:I43">IF(ISERROR(F37/C37-1),"н/д",F37/C37-1)</f>
        <v>-0.38648738748749856</v>
      </c>
      <c r="J37" s="16">
        <f aca="true" t="shared" si="15" ref="J37:J43">IF(ISERROR(F37/B37-1),"н/д",F37/B37-1)</f>
        <v>-0.46272868820552737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346.8</v>
      </c>
      <c r="F38" s="26">
        <f>'[1]остатки средств на кс'!G4</f>
        <v>391.5</v>
      </c>
      <c r="G38" s="16">
        <f t="shared" si="12"/>
        <v>0.12889273356401376</v>
      </c>
      <c r="H38" s="16">
        <f t="shared" si="13"/>
        <v>-0.03046062407132244</v>
      </c>
      <c r="I38" s="16">
        <f t="shared" si="14"/>
        <v>-0.4116321009918845</v>
      </c>
      <c r="J38" s="16">
        <f t="shared" si="15"/>
        <v>-0.5122710850878286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4.49</v>
      </c>
      <c r="F39" s="21">
        <f>'[1]ратес-сбр'!D8</f>
        <v>4.33</v>
      </c>
      <c r="G39" s="16">
        <f t="shared" si="12"/>
        <v>-0.03563474387527843</v>
      </c>
      <c r="H39" s="16">
        <f t="shared" si="13"/>
        <v>-0.011415525114155223</v>
      </c>
      <c r="I39" s="16">
        <f t="shared" si="14"/>
        <v>-0.46674876847290636</v>
      </c>
      <c r="J39" s="16">
        <f t="shared" si="15"/>
        <v>-0.7242038216560509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5.75</v>
      </c>
      <c r="F40" s="21">
        <f>'[1]ратес-сбр'!F8</f>
        <v>5.62</v>
      </c>
      <c r="G40" s="16">
        <f t="shared" si="12"/>
        <v>-0.022608695652173938</v>
      </c>
      <c r="H40" s="16">
        <f t="shared" si="13"/>
        <v>-0.007067137809187329</v>
      </c>
      <c r="I40" s="16">
        <f t="shared" si="14"/>
        <v>-0.4909420289855072</v>
      </c>
      <c r="J40" s="16">
        <f t="shared" si="15"/>
        <v>-0.7398148148148148</v>
      </c>
    </row>
    <row r="41" spans="1:10" ht="18.75">
      <c r="A41" s="14" t="s">
        <v>49</v>
      </c>
      <c r="B41" s="30">
        <v>1.4</v>
      </c>
      <c r="C41" s="30">
        <v>0.25</v>
      </c>
      <c r="D41" s="30">
        <v>0.292</v>
      </c>
      <c r="E41" s="30">
        <v>0.316</v>
      </c>
      <c r="F41" s="30">
        <v>0.321</v>
      </c>
      <c r="G41" s="16">
        <f t="shared" si="12"/>
        <v>0.015822784810126667</v>
      </c>
      <c r="H41" s="16">
        <f t="shared" si="13"/>
        <v>0.09931506849315075</v>
      </c>
      <c r="I41" s="16">
        <f t="shared" si="14"/>
        <v>0.28400000000000003</v>
      </c>
      <c r="J41" s="16">
        <f t="shared" si="15"/>
        <v>-0.7707142857142857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валют'!AQ18</f>
        <v>29.0881884877541</v>
      </c>
      <c r="F42" s="26" t="str">
        <f>'[1]курсы валют'!AO18</f>
        <v>29,0623</v>
      </c>
      <c r="G42" s="16">
        <f t="shared" si="12"/>
        <v>-0.0008899999999999464</v>
      </c>
      <c r="H42" s="16">
        <f t="shared" si="13"/>
        <v>-0.011486394557823076</v>
      </c>
      <c r="I42" s="16">
        <f t="shared" si="14"/>
        <v>-0.03767218543046358</v>
      </c>
      <c r="J42" s="16">
        <f t="shared" si="15"/>
        <v>-0.011486394557823076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валют'!AQ21</f>
        <v>38.870503021329384</v>
      </c>
      <c r="F43" s="26">
        <f>'[1]курсы валют'!AO21</f>
        <v>38.8534</v>
      </c>
      <c r="G43" s="16">
        <f t="shared" si="12"/>
        <v>-0.00043999999999999595</v>
      </c>
      <c r="H43" s="16">
        <f t="shared" si="13"/>
        <v>-0.02132493702770788</v>
      </c>
      <c r="I43" s="16">
        <f t="shared" si="14"/>
        <v>-0.10681839080459765</v>
      </c>
      <c r="J43" s="16">
        <f t="shared" si="15"/>
        <v>-0.061512077294685996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40273</v>
      </c>
      <c r="E46" s="32">
        <v>40280</v>
      </c>
      <c r="F46" s="32">
        <v>40287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3.2</v>
      </c>
      <c r="E47" s="36">
        <v>3.3</v>
      </c>
      <c r="F47" s="36">
        <v>3.4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40269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15996.5</v>
      </c>
      <c r="G49" s="16">
        <f>IF(ISERROR(F49/E49-1),"н/д",F49/E49-1)</f>
        <v>0.04340877959689515</v>
      </c>
      <c r="H49" s="16"/>
      <c r="I49" s="16">
        <f>IF(ISERROR(F49/C49-1),"н/д",F49/C49-1)</f>
        <v>0.01903463564726038</v>
      </c>
      <c r="J49" s="16">
        <f>IF(ISERROR(F49/B49-1),"н/д",F49/B49-1)</f>
        <v>0.18552307829128734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2010-04-27T09:13:29Z</cp:lastPrinted>
  <dcterms:created xsi:type="dcterms:W3CDTF">2010-04-27T09:12:49Z</dcterms:created>
  <dcterms:modified xsi:type="dcterms:W3CDTF">2010-04-27T09:13:47Z</dcterms:modified>
  <cp:category/>
  <cp:version/>
  <cp:contentType/>
  <cp:contentStatus/>
</cp:coreProperties>
</file>