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<sst xmlns="http://schemas.openxmlformats.org/spreadsheetml/2006/main" count="98" uniqueCount="91">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</sst>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912,85</v>
          </cell>
          <cell r="S237">
            <v>910.36</v>
          </cell>
        </row>
        <row r="246">
          <cell r="K246" t="str">
            <v>6633,33</v>
          </cell>
          <cell r="S246">
            <v>6785.09</v>
          </cell>
        </row>
        <row r="283">
          <cell r="K283" t="str">
            <v>3758,93</v>
          </cell>
          <cell r="S283">
            <v>3768.3599999999997</v>
          </cell>
        </row>
        <row r="305">
          <cell r="K305" t="str">
            <v>367,40</v>
          </cell>
          <cell r="S305">
            <v>366.03</v>
          </cell>
        </row>
      </sheetData>
      <sheetData sheetId="2">
        <row r="14">
          <cell r="I14" t="str">
            <v>5709,01</v>
          </cell>
          <cell r="L14">
            <v>5701.780000000001</v>
          </cell>
        </row>
        <row r="225">
          <cell r="I225" t="str">
            <v>5386,56</v>
          </cell>
          <cell r="L225">
            <v>5387.34</v>
          </cell>
        </row>
        <row r="245">
          <cell r="I245" t="str">
            <v>2967,49</v>
          </cell>
          <cell r="L245">
            <v>2972.2999999999997</v>
          </cell>
        </row>
      </sheetData>
      <sheetData sheetId="3">
        <row r="121">
          <cell r="G121" t="str">
            <v>11866,39</v>
          </cell>
          <cell r="H121">
            <v>11868.763752750549</v>
          </cell>
        </row>
        <row r="122">
          <cell r="G122" t="str">
            <v>1219,66</v>
          </cell>
          <cell r="H122">
            <v>1215.74530013357</v>
          </cell>
        </row>
        <row r="124">
          <cell r="G124" t="str">
            <v>2555,33</v>
          </cell>
          <cell r="H124">
            <v>2540.998766954377</v>
          </cell>
        </row>
        <row r="125">
          <cell r="G125" t="str">
            <v>8296,12</v>
          </cell>
          <cell r="H125">
            <v>8401.72974286785</v>
          </cell>
        </row>
        <row r="126">
          <cell r="G126" t="str">
            <v>1370,76</v>
          </cell>
          <cell r="H126">
            <v>1383.418277236716</v>
          </cell>
        </row>
        <row r="128">
          <cell r="G128" t="str">
            <v>1361,38</v>
          </cell>
          <cell r="H128">
            <v>1373.7436932391524</v>
          </cell>
        </row>
        <row r="134">
          <cell r="G134" t="str">
            <v>1982</v>
          </cell>
          <cell r="H134">
            <v>2004.0039635194435</v>
          </cell>
        </row>
        <row r="135">
          <cell r="G135" t="str">
            <v>1595,79</v>
          </cell>
          <cell r="H135">
            <v>1597.899226979613</v>
          </cell>
        </row>
        <row r="136">
          <cell r="G136" t="str">
            <v>18395</v>
          </cell>
          <cell r="H136">
            <v>18550.078657577345</v>
          </cell>
        </row>
      </sheetData>
      <sheetData sheetId="4">
        <row r="3">
          <cell r="D3">
            <v>40886</v>
          </cell>
          <cell r="L3" t="str">
            <v>513</v>
          </cell>
        </row>
        <row r="4">
          <cell r="D4">
            <v>40879</v>
          </cell>
          <cell r="L4" t="str">
            <v>514,1</v>
          </cell>
        </row>
        <row r="5">
          <cell r="D5">
            <v>40872</v>
          </cell>
          <cell r="L5" t="str">
            <v>510,2</v>
          </cell>
        </row>
      </sheetData>
      <sheetData sheetId="5">
        <row r="8">
          <cell r="C8">
            <v>6.21</v>
          </cell>
          <cell r="D8">
            <v>6.21</v>
          </cell>
          <cell r="E8">
            <v>7.16</v>
          </cell>
          <cell r="F8">
            <v>7.16</v>
          </cell>
        </row>
      </sheetData>
      <sheetData sheetId="6">
        <row r="36">
          <cell r="J36">
            <v>31.7701</v>
          </cell>
          <cell r="M36">
            <v>31.89576933116479</v>
          </cell>
        </row>
        <row r="39">
          <cell r="J39">
            <v>41.3933</v>
          </cell>
          <cell r="M39">
            <v>41.438882771048156</v>
          </cell>
        </row>
      </sheetData>
      <sheetData sheetId="7">
        <row r="216">
          <cell r="I216" t="str">
            <v>103,310</v>
          </cell>
          <cell r="L216">
            <v>103.35000000000001</v>
          </cell>
        </row>
        <row r="221">
          <cell r="I221" t="str">
            <v>93,410</v>
          </cell>
          <cell r="L221">
            <v>93.53</v>
          </cell>
        </row>
        <row r="228">
          <cell r="I228" t="str">
            <v>586,750</v>
          </cell>
          <cell r="L228">
            <v>583</v>
          </cell>
        </row>
        <row r="229">
          <cell r="I229" t="str">
            <v>86,760</v>
          </cell>
          <cell r="L229">
            <v>86.29</v>
          </cell>
        </row>
        <row r="232">
          <cell r="N232">
            <v>6504.36875</v>
          </cell>
          <cell r="P232">
            <v>6506.912499999999</v>
          </cell>
        </row>
        <row r="233">
          <cell r="I233" t="str">
            <v>22,910</v>
          </cell>
          <cell r="L233">
            <v>23.080000000000002</v>
          </cell>
        </row>
        <row r="243">
          <cell r="N243">
            <v>7282.97083127743</v>
          </cell>
          <cell r="P243">
            <v>7343.597953378272</v>
          </cell>
        </row>
      </sheetData>
      <sheetData sheetId="8">
        <row r="14">
          <cell r="S14">
            <v>40767</v>
          </cell>
          <cell r="T14">
            <v>21083.8</v>
          </cell>
        </row>
        <row r="15">
          <cell r="S15">
            <v>40797</v>
          </cell>
          <cell r="T15">
            <v>21497.4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978.9</v>
          </cell>
          <cell r="N4">
            <v>776.5</v>
          </cell>
        </row>
        <row r="5">
          <cell r="M5">
            <v>1007.5</v>
          </cell>
          <cell r="N5">
            <v>800.5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42.57421875" style="53" customWidth="1"/>
    <col min="2" max="2" width="18.57421875" style="53" customWidth="1"/>
    <col min="3" max="3" width="19.421875" style="54" bestFit="1" customWidth="1"/>
    <col min="4" max="6" width="20.140625" style="54" bestFit="1" customWidth="1"/>
    <col min="7" max="7" width="14.421875" style="55" customWidth="1"/>
    <col min="8" max="8" width="12.140625" style="55" customWidth="1"/>
    <col min="9" max="9" width="15.00390625" style="55" customWidth="1"/>
    <col min="10" max="10" width="12.7109375" style="55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40896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40893</v>
      </c>
      <c r="F4" s="13">
        <f ca="1">TODAY()</f>
        <v>40896</v>
      </c>
      <c r="G4" s="14"/>
      <c r="H4" s="14"/>
      <c r="I4" s="14"/>
      <c r="J4" s="11">
        <f>WEEKDAY(F4)</f>
        <v>2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1373.7436932391524</v>
      </c>
      <c r="F6" s="18" t="str">
        <f>'[1]инд-обновл'!G128</f>
        <v>1361,38</v>
      </c>
      <c r="G6" s="19">
        <f>IF(ISERROR(F6/E6-1),"н/д",F6/E6-1)</f>
        <v>-0.009000000000000008</v>
      </c>
      <c r="H6" s="19">
        <f>IF(ISERROR(F6/D6-1),"н/д",F6/D6-1)</f>
        <v>-0.1153608723057229</v>
      </c>
      <c r="I6" s="19">
        <f>IF(ISERROR(F6/C6-1),"н/д",F6/C6-1)</f>
        <v>-0.23085875706214687</v>
      </c>
      <c r="J6" s="19">
        <f>IF(ISERROR(F6/B6-1),"н/д",F6/B6-1)</f>
        <v>-0.05767287326088455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1383.418277236716</v>
      </c>
      <c r="F7" s="18" t="str">
        <f>'[1]инд-обновл'!G126</f>
        <v>1370,76</v>
      </c>
      <c r="G7" s="19">
        <f>IF(ISERROR(F7/E7-1),"н/д",F7/E7-1)</f>
        <v>-0.009149999999999991</v>
      </c>
      <c r="H7" s="19">
        <f>IF(ISERROR(F7/D7-1),"н/д",F7/D7-1)</f>
        <v>-0.08864496140523503</v>
      </c>
      <c r="I7" s="19">
        <f>IF(ISERROR(F7/C7-1),"н/д",F7/C7-1)</f>
        <v>-0.17820143884892092</v>
      </c>
      <c r="J7" s="19">
        <f>IF(ISERROR(F7/B7-1),"н/д",F7/B7-1)</f>
        <v>0.0005547445255473793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11868.763752750549</v>
      </c>
      <c r="F9" s="25" t="str">
        <f>'[1]инд-обновл'!G121</f>
        <v>11866,39</v>
      </c>
      <c r="G9" s="19">
        <f aca="true" t="shared" si="0" ref="G9:G15">IF(ISERROR(F9/E9-1),"н/д",F9/E9-1)</f>
        <v>-0.00019999999999986695</v>
      </c>
      <c r="H9" s="19">
        <f aca="true" t="shared" si="1" ref="H9:H15">IF(ISERROR(F9/D9-1),"н/д",F9/D9-1)</f>
        <v>-0.014884174243380288</v>
      </c>
      <c r="I9" s="19">
        <f aca="true" t="shared" si="2" ref="I9:I15">IF(ISERROR(F9/C9-1),"н/д",F9/C9-1)</f>
        <v>0.01639314775160594</v>
      </c>
      <c r="J9" s="19">
        <f aca="true" t="shared" si="3" ref="J9:J15">IF(ISERROR(F9/B9-1),"н/д",F9/B9-1)</f>
        <v>0.11757298926351467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2540.998766954377</v>
      </c>
      <c r="F10" s="25" t="str">
        <f>'[1]инд-обновл'!G124</f>
        <v>2555,33</v>
      </c>
      <c r="G10" s="19">
        <f t="shared" si="0"/>
        <v>0.005640000000000089</v>
      </c>
      <c r="H10" s="19">
        <f t="shared" si="1"/>
        <v>-0.024809757512384012</v>
      </c>
      <c r="I10" s="19">
        <f t="shared" si="2"/>
        <v>-0.054631890492045865</v>
      </c>
      <c r="J10" s="19">
        <f t="shared" si="3"/>
        <v>0.10286145878290887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1215.74530013357</v>
      </c>
      <c r="F11" s="24" t="str">
        <f>'[1]инд-обновл'!G122</f>
        <v>1219,66</v>
      </c>
      <c r="G11" s="19">
        <f t="shared" si="0"/>
        <v>0.0032200000000000006</v>
      </c>
      <c r="H11" s="19">
        <f t="shared" si="1"/>
        <v>-0.021893244370308595</v>
      </c>
      <c r="I11" s="19">
        <f t="shared" si="2"/>
        <v>-0.04114779874213825</v>
      </c>
      <c r="J11" s="19">
        <f t="shared" si="3"/>
        <v>0.06520524017467255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2972.2999999999997</v>
      </c>
      <c r="F12" s="24" t="str">
        <f>'[1]евр-индексы'!I245</f>
        <v>2967,49</v>
      </c>
      <c r="G12" s="19">
        <f t="shared" si="0"/>
        <v>-0.001618275409615455</v>
      </c>
      <c r="H12" s="19">
        <f t="shared" si="1"/>
        <v>-0.0515777261439434</v>
      </c>
      <c r="I12" s="19">
        <f t="shared" si="2"/>
        <v>-0.2194923724355603</v>
      </c>
      <c r="J12" s="19">
        <f t="shared" si="3"/>
        <v>-0.2732084251775656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5701.780000000001</v>
      </c>
      <c r="F13" s="25" t="str">
        <f>'[1]евр-индексы'!I14</f>
        <v>5709,01</v>
      </c>
      <c r="G13" s="19">
        <f t="shared" si="0"/>
        <v>0.0012680250728718256</v>
      </c>
      <c r="H13" s="19">
        <f t="shared" si="1"/>
        <v>-0.05373590509861248</v>
      </c>
      <c r="I13" s="19">
        <f t="shared" si="2"/>
        <v>-0.19250212164073544</v>
      </c>
      <c r="J13" s="19">
        <f t="shared" si="3"/>
        <v>-0.06209791358633154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5387.34</v>
      </c>
      <c r="F14" s="24" t="str">
        <f>'[1]евр-индексы'!I225</f>
        <v>5386,56</v>
      </c>
      <c r="G14" s="19">
        <f t="shared" si="0"/>
        <v>-0.00014478388221272898</v>
      </c>
      <c r="H14" s="19">
        <f t="shared" si="1"/>
        <v>-0.02183837496050345</v>
      </c>
      <c r="I14" s="19">
        <f t="shared" si="2"/>
        <v>-0.09560779046339818</v>
      </c>
      <c r="J14" s="19">
        <f t="shared" si="3"/>
        <v>-0.035530886302596154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8401.72974286785</v>
      </c>
      <c r="F15" s="24" t="str">
        <f>'[1]инд-обновл'!G125</f>
        <v>8296,12</v>
      </c>
      <c r="G15" s="19">
        <f t="shared" si="0"/>
        <v>-0.012570000000000081</v>
      </c>
      <c r="H15" s="19">
        <f t="shared" si="1"/>
        <v>-0.03504090781144931</v>
      </c>
      <c r="I15" s="19">
        <f t="shared" si="2"/>
        <v>-0.21296651171615588</v>
      </c>
      <c r="J15" s="19">
        <f t="shared" si="3"/>
        <v>-0.23169846267827365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6785.09</v>
      </c>
      <c r="F17" s="24" t="str">
        <f>'[1]азия-индексы'!K246</f>
        <v>6633,33</v>
      </c>
      <c r="G17" s="19">
        <f aca="true" t="shared" si="4" ref="G17:G22">IF(ISERROR(F17/E17-1),"н/д",F17/E17-1)</f>
        <v>-0.022366689314364363</v>
      </c>
      <c r="H17" s="19">
        <f aca="true" t="shared" si="5" ref="H17:H22">IF(ISERROR(F17/D17-1),"н/д",F17/D17-1)</f>
        <v>-0.07596929244750783</v>
      </c>
      <c r="I17" s="19">
        <f aca="true" t="shared" si="6" ref="I17:I22">IF(ISERROR(F17/C17-1),"н/д",F17/C17-1)</f>
        <v>-0.247751190746201</v>
      </c>
      <c r="J17" s="19">
        <f aca="true" t="shared" si="7" ref="J17:J22">IF(ISERROR(F17/B17-1),"н/д",F17/B17-1)</f>
        <v>-0.20310788082652576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366.03</v>
      </c>
      <c r="F18" s="24" t="str">
        <f>'[1]азия-индексы'!K305</f>
        <v>367,40</v>
      </c>
      <c r="G18" s="19">
        <f t="shared" si="4"/>
        <v>0.0037428626068900517</v>
      </c>
      <c r="H18" s="19">
        <f t="shared" si="5"/>
        <v>-0.03341225993159702</v>
      </c>
      <c r="I18" s="19">
        <f t="shared" si="6"/>
        <v>-0.2361746361746362</v>
      </c>
      <c r="J18" s="19">
        <f t="shared" si="7"/>
        <v>-0.2866019417475728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15491.35</v>
      </c>
      <c r="F19" s="24">
        <v>15289.602</v>
      </c>
      <c r="G19" s="19">
        <f t="shared" si="4"/>
        <v>-0.01302326782365637</v>
      </c>
      <c r="H19" s="19">
        <f t="shared" si="5"/>
        <v>-0.07242707078918553</v>
      </c>
      <c r="I19" s="19">
        <f t="shared" si="6"/>
        <v>-0.2018516063089295</v>
      </c>
      <c r="J19" s="19">
        <f t="shared" si="7"/>
        <v>-0.12944246427147976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3768.3599999999997</v>
      </c>
      <c r="F20" s="24" t="str">
        <f>'[1]азия-индексы'!K283</f>
        <v>3758,93</v>
      </c>
      <c r="G20" s="19">
        <f t="shared" si="4"/>
        <v>-0.002502414843592371</v>
      </c>
      <c r="H20" s="19">
        <f t="shared" si="5"/>
        <v>-0.0058633730924863015</v>
      </c>
      <c r="I20" s="19">
        <f t="shared" si="6"/>
        <v>0.08046277665995971</v>
      </c>
      <c r="J20" s="19">
        <f>IF(ISERROR(F20/B20-1),"н/д",F20/B20-1)</f>
        <v>0.43088313665778455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910.36</v>
      </c>
      <c r="F21" s="24" t="str">
        <f>'[1]азия-индексы'!K237</f>
        <v>912,85</v>
      </c>
      <c r="G21" s="19">
        <f t="shared" si="4"/>
        <v>0.002735181686365884</v>
      </c>
      <c r="H21" s="19">
        <f t="shared" si="5"/>
        <v>-0.09992210532543211</v>
      </c>
      <c r="I21" s="19">
        <f t="shared" si="6"/>
        <v>-0.2749404289118348</v>
      </c>
      <c r="J21" s="19">
        <f t="shared" si="7"/>
        <v>-0.23289915966386554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56331.15</v>
      </c>
      <c r="F22" s="24">
        <v>56096.93</v>
      </c>
      <c r="G22" s="19">
        <f t="shared" si="4"/>
        <v>-0.0041579126291581</v>
      </c>
      <c r="H22" s="19">
        <f t="shared" si="5"/>
        <v>-0.013680004810551205</v>
      </c>
      <c r="I22" s="19">
        <f t="shared" si="6"/>
        <v>-0.2000670497428666</v>
      </c>
      <c r="J22" s="19">
        <f t="shared" si="7"/>
        <v>-0.201614932468013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103.35000000000001</v>
      </c>
      <c r="F24" s="29" t="str">
        <f>'[1]сырье'!I216</f>
        <v>103,310</v>
      </c>
      <c r="G24" s="19">
        <f>IF(ISERROR(F24/E24-1),"н/д",F24/E24-1)</f>
        <v>-0.00038703434929854286</v>
      </c>
      <c r="H24" s="19">
        <f aca="true" t="shared" si="8" ref="H24:H33">IF(ISERROR(F24/D24-1),"н/д",F24/D24-1)</f>
        <v>-0.06277782817744715</v>
      </c>
      <c r="I24" s="19">
        <f aca="true" t="shared" si="9" ref="I24:I33">IF(ISERROR(F24/C24-1),"н/д",F24/C24-1)</f>
        <v>0.07951933124346922</v>
      </c>
      <c r="J24" s="19">
        <f aca="true" t="shared" si="10" ref="J24:J33">IF(ISERROR(F24/B24-1),"н/д",F24/B24-1)</f>
        <v>0.2578838426884209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93.53</v>
      </c>
      <c r="F25" s="29" t="str">
        <f>'[1]сырье'!I221</f>
        <v>93,410</v>
      </c>
      <c r="G25" s="19">
        <f aca="true" t="shared" si="11" ref="G25:G33">IF(ISERROR(F25/E25-1),"н/д",F25/E25-1)</f>
        <v>-0.0012830107986743222</v>
      </c>
      <c r="H25" s="19">
        <f t="shared" si="8"/>
        <v>-0.06980681139215306</v>
      </c>
      <c r="I25" s="19">
        <f t="shared" si="9"/>
        <v>0.046610644257703004</v>
      </c>
      <c r="J25" s="19">
        <f t="shared" si="10"/>
        <v>0.1177456024889314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1597.899226979613</v>
      </c>
      <c r="F26" s="18" t="str">
        <f>'[1]инд-обновл'!G135</f>
        <v>1595,79</v>
      </c>
      <c r="G26" s="19">
        <f t="shared" si="11"/>
        <v>-0.0013199999999999878</v>
      </c>
      <c r="H26" s="19">
        <f t="shared" si="8"/>
        <v>-0.0857376936474471</v>
      </c>
      <c r="I26" s="19">
        <f t="shared" si="9"/>
        <v>0.1613346917982681</v>
      </c>
      <c r="J26" s="19">
        <f t="shared" si="10"/>
        <v>0.3821150181881172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7343.597953378272</v>
      </c>
      <c r="F27" s="29">
        <f>'[1]сырье'!N243</f>
        <v>7282.97083127743</v>
      </c>
      <c r="G27" s="19">
        <f t="shared" si="11"/>
        <v>-0.008255779045331813</v>
      </c>
      <c r="H27" s="19">
        <f t="shared" si="8"/>
        <v>-0.06601639807746684</v>
      </c>
      <c r="I27" s="19">
        <f t="shared" si="9"/>
        <v>-0.22534772471947007</v>
      </c>
      <c r="J27" s="19">
        <f t="shared" si="10"/>
        <v>-0.05071755882662454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18550.078657577345</v>
      </c>
      <c r="F28" s="29" t="str">
        <f>'[1]инд-обновл'!G136</f>
        <v>18395</v>
      </c>
      <c r="G28" s="19">
        <f t="shared" si="11"/>
        <v>-0.008359999999999923</v>
      </c>
      <c r="H28" s="19">
        <f t="shared" si="8"/>
        <v>0.07259475218658884</v>
      </c>
      <c r="I28" s="19">
        <f t="shared" si="9"/>
        <v>-0.2295287958115183</v>
      </c>
      <c r="J28" s="19">
        <f t="shared" si="10"/>
        <v>0.0026708819361169756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2004.0039635194435</v>
      </c>
      <c r="F29" s="29" t="str">
        <f>'[1]инд-обновл'!G134</f>
        <v>1982</v>
      </c>
      <c r="G29" s="19">
        <f t="shared" si="11"/>
        <v>-0.01097999999999999</v>
      </c>
      <c r="H29" s="19">
        <f t="shared" si="8"/>
        <v>-0.04752751213417272</v>
      </c>
      <c r="I29" s="19">
        <f t="shared" si="9"/>
        <v>-0.20337620578778137</v>
      </c>
      <c r="J29" s="19">
        <f t="shared" si="10"/>
        <v>-0.1566854589937241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86.29</v>
      </c>
      <c r="F30" s="29" t="str">
        <f>'[1]сырье'!I229</f>
        <v>86,760</v>
      </c>
      <c r="G30" s="19">
        <f t="shared" si="11"/>
        <v>0.005446749333642309</v>
      </c>
      <c r="H30" s="19">
        <f t="shared" si="8"/>
        <v>-0.06205405405405395</v>
      </c>
      <c r="I30" s="19">
        <f t="shared" si="9"/>
        <v>-0.3943455497382199</v>
      </c>
      <c r="J30" s="19">
        <f t="shared" si="10"/>
        <v>0.18605604921394403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23.080000000000002</v>
      </c>
      <c r="F31" s="29" t="str">
        <f>'[1]сырье'!I233</f>
        <v>22,910</v>
      </c>
      <c r="G31" s="19">
        <f t="shared" si="11"/>
        <v>-0.007365684575389997</v>
      </c>
      <c r="H31" s="19">
        <f t="shared" si="8"/>
        <v>-0.026762956669498683</v>
      </c>
      <c r="I31" s="19">
        <f t="shared" si="9"/>
        <v>-0.2781978575929426</v>
      </c>
      <c r="J31" s="19">
        <f t="shared" si="10"/>
        <v>-0.16781692698873962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583</v>
      </c>
      <c r="F32" s="29" t="str">
        <f>'[1]сырье'!I228</f>
        <v>586,750</v>
      </c>
      <c r="G32" s="19">
        <f t="shared" si="11"/>
        <v>0.0064322469982847075</v>
      </c>
      <c r="H32" s="19">
        <f t="shared" si="8"/>
        <v>-0.033360790774299875</v>
      </c>
      <c r="I32" s="19">
        <f t="shared" si="9"/>
        <v>-0.033360790774299875</v>
      </c>
      <c r="J32" s="19">
        <f>IF(ISERROR(F32/B32-1),"н/д",F32/B32-1)</f>
        <v>0.38466076696165197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6506.912499999999</v>
      </c>
      <c r="F33" s="29">
        <f>'[1]сырье'!N232</f>
        <v>6504.36875</v>
      </c>
      <c r="G33" s="19">
        <f t="shared" si="11"/>
        <v>-0.0003909304143862036</v>
      </c>
      <c r="H33" s="19">
        <f t="shared" si="8"/>
        <v>-0.03799849510910469</v>
      </c>
      <c r="I33" s="19">
        <f t="shared" si="9"/>
        <v>-0.252213255447129</v>
      </c>
      <c r="J33" s="19">
        <f t="shared" si="10"/>
        <v>0.018602656297470155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40893</v>
      </c>
      <c r="F35" s="33">
        <f ca="1">TODAY()</f>
        <v>40896</v>
      </c>
      <c r="G35" s="34"/>
      <c r="H35" s="34"/>
      <c r="I35" s="34"/>
      <c r="J35" s="35">
        <f>WEEKDAY(F35)</f>
        <v>2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1007.5</v>
      </c>
      <c r="F37" s="18">
        <f>'[1]ост. ср-тв на кс'!M4</f>
        <v>978.9</v>
      </c>
      <c r="G37" s="19">
        <f t="shared" si="12"/>
        <v>-0.0283870967741936</v>
      </c>
      <c r="H37" s="19">
        <f aca="true" t="shared" si="13" ref="H37:H42">IF(ISERROR(F37/D37-1),"н/д",F37/D37-1)</f>
        <v>0.33093133922501705</v>
      </c>
      <c r="I37" s="19">
        <f aca="true" t="shared" si="14" ref="I37:I42">IF(ISERROR(F37/C37-1),"н/д",F37/C37-1)</f>
        <v>0.005237215033887965</v>
      </c>
      <c r="J37" s="19">
        <f aca="true" t="shared" si="15" ref="J37:J42">IF(ISERROR(F37/B37-1),"н/д",F37/B37-1)</f>
        <v>0.08778753194799416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800.5</v>
      </c>
      <c r="F38" s="18">
        <f>'[1]ост. ср-тв на кс'!N4</f>
        <v>776.5</v>
      </c>
      <c r="G38" s="19">
        <f t="shared" si="12"/>
        <v>-0.02998126171143034</v>
      </c>
      <c r="H38" s="19">
        <f t="shared" si="13"/>
        <v>0.457942170484416</v>
      </c>
      <c r="I38" s="19">
        <f t="shared" si="14"/>
        <v>0.21575074369813674</v>
      </c>
      <c r="J38" s="19">
        <f t="shared" si="15"/>
        <v>0.1669672377517284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6.21</v>
      </c>
      <c r="F39" s="29">
        <f>'[1]mibid-mibor'!D8</f>
        <v>6.21</v>
      </c>
      <c r="G39" s="19">
        <f t="shared" si="12"/>
        <v>0</v>
      </c>
      <c r="H39" s="19">
        <f t="shared" si="13"/>
        <v>0.014705882352941124</v>
      </c>
      <c r="I39" s="19">
        <f t="shared" si="14"/>
        <v>-0.11285714285714288</v>
      </c>
      <c r="J39" s="19">
        <f t="shared" si="15"/>
        <v>-0.2352216748768472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7.16</v>
      </c>
      <c r="F40" s="29">
        <f>'[1]mibid-mibor'!F8</f>
        <v>7.16</v>
      </c>
      <c r="G40" s="19">
        <f t="shared" si="12"/>
        <v>0</v>
      </c>
      <c r="H40" s="19">
        <f t="shared" si="13"/>
        <v>0.009873060648801113</v>
      </c>
      <c r="I40" s="19">
        <f t="shared" si="14"/>
        <v>0.5464362850971922</v>
      </c>
      <c r="J40" s="19">
        <f t="shared" si="15"/>
        <v>-0.35144927536231874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31.89576933116479</v>
      </c>
      <c r="F41" s="29">
        <f>'[1]МакроDelay'!J36</f>
        <v>31.7701</v>
      </c>
      <c r="G41" s="19">
        <f t="shared" si="12"/>
        <v>-0.003940000000000055</v>
      </c>
      <c r="H41" s="19">
        <f>IF(ISERROR(F41/D41-1),"н/д",F41/D41-1)</f>
        <v>0.01178340196368799</v>
      </c>
      <c r="I41" s="19">
        <f t="shared" si="14"/>
        <v>0.03418294270833333</v>
      </c>
      <c r="J41" s="19">
        <f t="shared" si="15"/>
        <v>0.051990066225165554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41.438882771048156</v>
      </c>
      <c r="F42" s="29">
        <f>'[1]МакроDelay'!J39</f>
        <v>41.3933</v>
      </c>
      <c r="G42" s="19">
        <f t="shared" si="12"/>
        <v>-0.0010999999999999899</v>
      </c>
      <c r="H42" s="19">
        <f t="shared" si="13"/>
        <v>-0.008683802767991855</v>
      </c>
      <c r="I42" s="19">
        <f t="shared" si="14"/>
        <v>0.04029404372958045</v>
      </c>
      <c r="J42" s="19">
        <f t="shared" si="15"/>
        <v>-0.048429885057471145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40872</v>
      </c>
      <c r="E43" s="38">
        <f>'[1]ЗВР-cbr'!D4</f>
        <v>40879</v>
      </c>
      <c r="F43" s="38">
        <f>'[1]ЗВР-cbr'!D3</f>
        <v>40886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510,2</v>
      </c>
      <c r="E44" s="18" t="str">
        <f>'[1]ЗВР-cbr'!L4</f>
        <v>514,1</v>
      </c>
      <c r="F44" s="18" t="str">
        <f>'[1]ЗВР-cbr'!L3</f>
        <v>513</v>
      </c>
      <c r="G44" s="19">
        <f>IF(ISERROR(F44/E44-1),"н/д",F44/E44-1)</f>
        <v>-0.0021396615444466693</v>
      </c>
      <c r="H44" s="19">
        <f>IF(ISERROR(F44/D44-1),"н/д",F44/D44-1)</f>
        <v>0.005488043904351203</v>
      </c>
      <c r="I44" s="19">
        <f>IF(ISERROR(F44/C44-1),"н/д",F44/C44-1)</f>
        <v>0.1720356408498973</v>
      </c>
      <c r="J44" s="19">
        <f>IF(ISERROR(F44/B44-1),"н/д",F44/B44-1)</f>
        <v>0.204225352112676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40882</v>
      </c>
      <c r="F45" s="38">
        <v>40889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5.7</v>
      </c>
      <c r="F46" s="42">
        <v>5.9</v>
      </c>
      <c r="G46" s="19">
        <f>IF(ISERROR(F46-E46),"н/д",F46-E46)/100</f>
        <v>0.0020000000000000018</v>
      </c>
      <c r="H46" s="19">
        <f>IF(ISERROR(F46-D46),"н/д",F46-D46)/100</f>
        <v>0.0020000000000000018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3">
        <f>'[1]M2'!S14</f>
        <v>40767</v>
      </c>
      <c r="E47" s="43">
        <f>'[1]M2'!S15</f>
        <v>40797</v>
      </c>
      <c r="F47" s="43">
        <f>'[1]M2'!S16</f>
        <v>40828</v>
      </c>
      <c r="G47" s="44"/>
      <c r="H47" s="40"/>
      <c r="I47" s="45"/>
      <c r="J47" s="45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21083.8</v>
      </c>
      <c r="E48" s="18">
        <f>'[1]M2'!T15</f>
        <v>21497.4</v>
      </c>
      <c r="F48" s="18">
        <f>'[1]M2'!T16</f>
        <v>21380.9</v>
      </c>
      <c r="G48" s="19"/>
      <c r="H48" s="19">
        <f>IF(ISERROR(F48/E48-1),"н/д",F48/E48-1)</f>
        <v>-0.00541926000353532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3" t="s">
        <v>81</v>
      </c>
      <c r="C54" s="43" t="s">
        <v>82</v>
      </c>
      <c r="D54" s="43">
        <v>40787</v>
      </c>
      <c r="E54" s="43">
        <v>40817</v>
      </c>
      <c r="F54" s="43">
        <v>40848</v>
      </c>
      <c r="G54" s="46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3" t="s">
        <v>81</v>
      </c>
      <c r="C58" s="43" t="s">
        <v>82</v>
      </c>
      <c r="D58" s="43">
        <v>40756</v>
      </c>
      <c r="E58" s="43">
        <v>40787</v>
      </c>
      <c r="F58" s="43">
        <v>40817</v>
      </c>
      <c r="G58" s="46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7">
        <v>303.4</v>
      </c>
      <c r="C59" s="47">
        <v>400.42</v>
      </c>
      <c r="D59" s="47">
        <v>44.6</v>
      </c>
      <c r="E59" s="47">
        <v>43.77</v>
      </c>
      <c r="F59" s="47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7">
        <v>191.8</v>
      </c>
      <c r="C60" s="47">
        <v>248.74</v>
      </c>
      <c r="D60" s="47">
        <v>29.92</v>
      </c>
      <c r="E60" s="47">
        <v>27.51</v>
      </c>
      <c r="F60" s="47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7">
        <f>B59-B60</f>
        <v>111.59999999999997</v>
      </c>
      <c r="C61" s="47">
        <f>C59-C60</f>
        <v>151.68</v>
      </c>
      <c r="D61" s="47">
        <f>D59-D60</f>
        <v>14.68</v>
      </c>
      <c r="E61" s="47">
        <f>E59-E60</f>
        <v>16.26</v>
      </c>
      <c r="F61" s="47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8"/>
      <c r="B69" s="48"/>
      <c r="C69" s="49"/>
      <c r="D69" s="50"/>
      <c r="E69" s="50"/>
      <c r="F69" s="50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1"/>
      <c r="B74" s="51"/>
      <c r="C74" s="52"/>
      <c r="D74" s="52"/>
      <c r="E74" s="52"/>
      <c r="F74" s="52"/>
      <c r="G74" s="10"/>
      <c r="H74" s="10"/>
      <c r="I74" s="10"/>
      <c r="J74" s="10"/>
    </row>
    <row r="75" spans="1:10" s="8" customFormat="1" ht="15.75">
      <c r="A75" s="51"/>
      <c r="B75" s="51"/>
      <c r="C75" s="52"/>
      <c r="D75" s="52"/>
      <c r="E75" s="52"/>
      <c r="F75" s="52"/>
      <c r="G75" s="10"/>
      <c r="H75" s="10"/>
      <c r="I75" s="10"/>
      <c r="J75" s="10"/>
    </row>
    <row r="76" spans="1:10" s="8" customFormat="1" ht="15.75">
      <c r="A76" s="51"/>
      <c r="B76" s="51"/>
      <c r="C76" s="52"/>
      <c r="D76" s="52"/>
      <c r="E76" s="52"/>
      <c r="F76" s="52"/>
      <c r="G76" s="10"/>
      <c r="H76" s="10"/>
      <c r="I76" s="10"/>
      <c r="J76" s="10"/>
    </row>
    <row r="77" spans="1:10" s="8" customFormat="1" ht="15.75">
      <c r="A77" s="51"/>
      <c r="B77" s="51"/>
      <c r="C77" s="52"/>
      <c r="D77" s="52"/>
      <c r="E77" s="52"/>
      <c r="F77" s="52"/>
      <c r="G77" s="10"/>
      <c r="H77" s="10"/>
      <c r="I77" s="10"/>
      <c r="J77" s="10"/>
    </row>
    <row r="78" spans="1:10" s="8" customFormat="1" ht="15.75">
      <c r="A78" s="51"/>
      <c r="B78" s="51"/>
      <c r="C78" s="52"/>
      <c r="D78" s="52"/>
      <c r="E78" s="52"/>
      <c r="F78" s="52"/>
      <c r="G78" s="10"/>
      <c r="H78" s="10"/>
      <c r="I78" s="10"/>
      <c r="J78" s="10"/>
    </row>
    <row r="79" spans="1:10" s="8" customFormat="1" ht="15.75">
      <c r="A79" s="51"/>
      <c r="B79" s="51"/>
      <c r="C79" s="52"/>
      <c r="D79" s="52"/>
      <c r="E79" s="52"/>
      <c r="F79" s="52"/>
      <c r="G79" s="10"/>
      <c r="H79" s="10"/>
      <c r="I79" s="10"/>
      <c r="J79" s="10"/>
    </row>
    <row r="80" spans="1:10" s="8" customFormat="1" ht="15.75">
      <c r="A80" s="51"/>
      <c r="B80" s="51"/>
      <c r="C80" s="52"/>
      <c r="D80" s="52"/>
      <c r="E80" s="52"/>
      <c r="F80" s="52"/>
      <c r="G80" s="10"/>
      <c r="H80" s="10"/>
      <c r="I80" s="10"/>
      <c r="J80" s="10"/>
    </row>
    <row r="81" spans="1:10" s="8" customFormat="1" ht="15.75">
      <c r="A81" s="51"/>
      <c r="B81" s="51"/>
      <c r="C81" s="52"/>
      <c r="D81" s="52"/>
      <c r="E81" s="52"/>
      <c r="F81" s="52"/>
      <c r="G81" s="10"/>
      <c r="H81" s="10"/>
      <c r="I81" s="10"/>
      <c r="J81" s="10"/>
    </row>
    <row r="82" spans="1:10" s="8" customFormat="1" ht="15.75">
      <c r="A82" s="51"/>
      <c r="B82" s="51"/>
      <c r="C82" s="52"/>
      <c r="D82" s="52"/>
      <c r="E82" s="52"/>
      <c r="F82" s="52"/>
      <c r="G82" s="10"/>
      <c r="H82" s="10"/>
      <c r="I82" s="10"/>
      <c r="J82" s="10"/>
    </row>
    <row r="83" spans="1:10" s="8" customFormat="1" ht="15.75">
      <c r="A83" s="51"/>
      <c r="B83" s="51"/>
      <c r="C83" s="52"/>
      <c r="D83" s="52"/>
      <c r="E83" s="52"/>
      <c r="F83" s="52"/>
      <c r="G83" s="10"/>
      <c r="H83" s="10"/>
      <c r="I83" s="10"/>
      <c r="J83" s="10"/>
    </row>
    <row r="84" spans="1:10" s="8" customFormat="1" ht="15.75">
      <c r="A84" s="51"/>
      <c r="B84" s="51"/>
      <c r="C84" s="52"/>
      <c r="D84" s="52"/>
      <c r="E84" s="52"/>
      <c r="F84" s="52"/>
      <c r="G84" s="10"/>
      <c r="H84" s="10"/>
      <c r="I84" s="10"/>
      <c r="J84" s="10"/>
    </row>
    <row r="85" spans="1:10" s="8" customFormat="1" ht="15.75">
      <c r="A85" s="51"/>
      <c r="B85" s="51"/>
      <c r="C85" s="52"/>
      <c r="D85" s="52"/>
      <c r="E85" s="52"/>
      <c r="F85" s="52"/>
      <c r="G85" s="10"/>
      <c r="H85" s="10"/>
      <c r="I85" s="10"/>
      <c r="J85" s="10"/>
    </row>
    <row r="86" spans="1:10" s="8" customFormat="1" ht="15.75">
      <c r="A86" s="51"/>
      <c r="B86" s="51"/>
      <c r="C86" s="52"/>
      <c r="D86" s="52"/>
      <c r="E86" s="52"/>
      <c r="F86" s="52"/>
      <c r="G86" s="10"/>
      <c r="H86" s="10"/>
      <c r="I86" s="10"/>
      <c r="J86" s="10"/>
    </row>
    <row r="87" spans="1:10" s="8" customFormat="1" ht="15.75">
      <c r="A87" s="51"/>
      <c r="B87" s="51"/>
      <c r="C87" s="52"/>
      <c r="D87" s="52"/>
      <c r="E87" s="52"/>
      <c r="F87" s="52"/>
      <c r="G87" s="10"/>
      <c r="H87" s="10"/>
      <c r="I87" s="10"/>
      <c r="J87" s="10"/>
    </row>
    <row r="88" spans="1:10" s="8" customFormat="1" ht="15.75">
      <c r="A88" s="51"/>
      <c r="B88" s="51"/>
      <c r="C88" s="52"/>
      <c r="D88" s="52"/>
      <c r="E88" s="52"/>
      <c r="F88" s="52"/>
      <c r="G88" s="10"/>
      <c r="H88" s="10"/>
      <c r="I88" s="10"/>
      <c r="J88" s="10"/>
    </row>
    <row r="89" spans="1:10" s="8" customFormat="1" ht="15.75">
      <c r="A89" s="51"/>
      <c r="B89" s="51"/>
      <c r="C89" s="52"/>
      <c r="D89" s="52"/>
      <c r="E89" s="52"/>
      <c r="F89" s="52"/>
      <c r="G89" s="10"/>
      <c r="H89" s="10"/>
      <c r="I89" s="10"/>
      <c r="J89" s="10"/>
    </row>
    <row r="90" spans="1:10" s="8" customFormat="1" ht="15.75">
      <c r="A90" s="51"/>
      <c r="B90" s="51"/>
      <c r="C90" s="52"/>
      <c r="D90" s="52"/>
      <c r="E90" s="52"/>
      <c r="F90" s="52"/>
      <c r="G90" s="10"/>
      <c r="H90" s="10"/>
      <c r="I90" s="10"/>
      <c r="J90" s="10"/>
    </row>
    <row r="91" spans="1:10" s="8" customFormat="1" ht="15.75">
      <c r="A91" s="51"/>
      <c r="B91" s="51"/>
      <c r="C91" s="52"/>
      <c r="D91" s="52"/>
      <c r="E91" s="52"/>
      <c r="F91" s="52"/>
      <c r="G91" s="10"/>
      <c r="H91" s="10"/>
      <c r="I91" s="10"/>
      <c r="J91" s="10"/>
    </row>
    <row r="92" spans="1:10" s="8" customFormat="1" ht="15.75">
      <c r="A92" s="51"/>
      <c r="B92" s="51"/>
      <c r="C92" s="52"/>
      <c r="D92" s="52"/>
      <c r="E92" s="52"/>
      <c r="F92" s="52"/>
      <c r="G92" s="10"/>
      <c r="H92" s="10"/>
      <c r="I92" s="10"/>
      <c r="J92" s="10"/>
    </row>
    <row r="93" spans="1:10" s="8" customFormat="1" ht="15.75">
      <c r="A93" s="51"/>
      <c r="B93" s="51"/>
      <c r="C93" s="52"/>
      <c r="D93" s="52"/>
      <c r="E93" s="52"/>
      <c r="F93" s="52"/>
      <c r="G93" s="10"/>
      <c r="H93" s="10"/>
      <c r="I93" s="10"/>
      <c r="J93" s="10"/>
    </row>
    <row r="94" spans="1:10" s="8" customFormat="1" ht="15.75">
      <c r="A94" s="51"/>
      <c r="B94" s="51"/>
      <c r="C94" s="52"/>
      <c r="D94" s="52"/>
      <c r="E94" s="52"/>
      <c r="F94" s="52"/>
      <c r="G94" s="10"/>
      <c r="H94" s="10"/>
      <c r="I94" s="10"/>
      <c r="J94" s="10"/>
    </row>
    <row r="95" spans="1:10" s="8" customFormat="1" ht="15.75">
      <c r="A95" s="51"/>
      <c r="B95" s="51"/>
      <c r="C95" s="52"/>
      <c r="D95" s="52"/>
      <c r="E95" s="52"/>
      <c r="F95" s="52"/>
      <c r="G95" s="10"/>
      <c r="H95" s="10"/>
      <c r="I95" s="10"/>
      <c r="J95" s="10"/>
    </row>
    <row r="96" spans="1:10" s="8" customFormat="1" ht="15.75">
      <c r="A96" s="51"/>
      <c r="B96" s="51"/>
      <c r="C96" s="52"/>
      <c r="D96" s="52"/>
      <c r="E96" s="52"/>
      <c r="F96" s="52"/>
      <c r="G96" s="10"/>
      <c r="H96" s="10"/>
      <c r="I96" s="10"/>
      <c r="J96" s="10"/>
    </row>
    <row r="97" spans="1:10" s="8" customFormat="1" ht="15.75">
      <c r="A97" s="51"/>
      <c r="B97" s="51"/>
      <c r="C97" s="52"/>
      <c r="D97" s="52"/>
      <c r="E97" s="52"/>
      <c r="F97" s="52"/>
      <c r="G97" s="10"/>
      <c r="H97" s="10"/>
      <c r="I97" s="10"/>
      <c r="J97" s="10"/>
    </row>
    <row r="98" spans="1:10" s="8" customFormat="1" ht="15.75">
      <c r="A98" s="51"/>
      <c r="B98" s="51"/>
      <c r="C98" s="52"/>
      <c r="D98" s="52"/>
      <c r="E98" s="52"/>
      <c r="F98" s="52"/>
      <c r="G98" s="10"/>
      <c r="H98" s="10"/>
      <c r="I98" s="10"/>
      <c r="J98" s="10"/>
    </row>
    <row r="99" spans="1:10" s="8" customFormat="1" ht="15.75">
      <c r="A99" s="51"/>
      <c r="B99" s="51"/>
      <c r="C99" s="52"/>
      <c r="D99" s="52"/>
      <c r="E99" s="52"/>
      <c r="F99" s="52"/>
      <c r="G99" s="10"/>
      <c r="H99" s="10"/>
      <c r="I99" s="10"/>
      <c r="J99" s="10"/>
    </row>
    <row r="100" spans="1:10" s="8" customFormat="1" ht="15.75">
      <c r="A100" s="51"/>
      <c r="B100" s="51"/>
      <c r="C100" s="52"/>
      <c r="D100" s="52"/>
      <c r="E100" s="52"/>
      <c r="F100" s="52"/>
      <c r="G100" s="10"/>
      <c r="H100" s="10"/>
      <c r="I100" s="10"/>
      <c r="J100" s="10"/>
    </row>
    <row r="101" spans="1:10" s="8" customFormat="1" ht="15.75">
      <c r="A101" s="51"/>
      <c r="B101" s="51"/>
      <c r="C101" s="52"/>
      <c r="D101" s="52"/>
      <c r="E101" s="52"/>
      <c r="F101" s="52"/>
      <c r="G101" s="10"/>
      <c r="H101" s="10"/>
      <c r="I101" s="10"/>
      <c r="J101" s="10"/>
    </row>
    <row r="102" spans="1:10" s="8" customFormat="1" ht="15.75">
      <c r="A102" s="51"/>
      <c r="B102" s="51"/>
      <c r="C102" s="52"/>
      <c r="D102" s="52"/>
      <c r="E102" s="52"/>
      <c r="F102" s="52"/>
      <c r="G102" s="10"/>
      <c r="H102" s="10"/>
      <c r="I102" s="10"/>
      <c r="J102" s="10"/>
    </row>
    <row r="103" spans="1:10" s="8" customFormat="1" ht="15.75">
      <c r="A103" s="51"/>
      <c r="B103" s="51"/>
      <c r="C103" s="52"/>
      <c r="D103" s="52"/>
      <c r="E103" s="52"/>
      <c r="F103" s="52"/>
      <c r="G103" s="10"/>
      <c r="H103" s="10"/>
      <c r="I103" s="10"/>
      <c r="J103" s="10"/>
    </row>
    <row r="104" spans="1:10" s="8" customFormat="1" ht="15.75">
      <c r="A104" s="51"/>
      <c r="B104" s="51"/>
      <c r="C104" s="52"/>
      <c r="D104" s="52"/>
      <c r="E104" s="52"/>
      <c r="F104" s="52"/>
      <c r="G104" s="10"/>
      <c r="H104" s="10"/>
      <c r="I104" s="10"/>
      <c r="J104" s="10"/>
    </row>
    <row r="105" spans="1:10" s="8" customFormat="1" ht="15.75">
      <c r="A105" s="51"/>
      <c r="B105" s="51"/>
      <c r="C105" s="52"/>
      <c r="D105" s="52"/>
      <c r="E105" s="52"/>
      <c r="F105" s="52"/>
      <c r="G105" s="10"/>
      <c r="H105" s="10"/>
      <c r="I105" s="10"/>
      <c r="J105" s="10"/>
    </row>
    <row r="106" spans="1:10" s="8" customFormat="1" ht="15.75">
      <c r="A106" s="51"/>
      <c r="B106" s="51"/>
      <c r="C106" s="52"/>
      <c r="D106" s="52"/>
      <c r="E106" s="52"/>
      <c r="F106" s="52"/>
      <c r="G106" s="10"/>
      <c r="H106" s="10"/>
      <c r="I106" s="10"/>
      <c r="J106" s="10"/>
    </row>
    <row r="107" spans="1:10" s="8" customFormat="1" ht="15.75">
      <c r="A107" s="51"/>
      <c r="B107" s="51"/>
      <c r="C107" s="52"/>
      <c r="D107" s="52"/>
      <c r="E107" s="52"/>
      <c r="F107" s="52"/>
      <c r="G107" s="10"/>
      <c r="H107" s="10"/>
      <c r="I107" s="10"/>
      <c r="J107" s="10"/>
    </row>
    <row r="108" spans="1:10" s="8" customFormat="1" ht="15.75">
      <c r="A108" s="51"/>
      <c r="B108" s="51"/>
      <c r="C108" s="52"/>
      <c r="D108" s="52"/>
      <c r="E108" s="52"/>
      <c r="F108" s="52"/>
      <c r="G108" s="10"/>
      <c r="H108" s="10"/>
      <c r="I108" s="10"/>
      <c r="J108" s="10"/>
    </row>
    <row r="109" spans="1:10" s="8" customFormat="1" ht="15.75">
      <c r="A109" s="51"/>
      <c r="B109" s="51"/>
      <c r="C109" s="52"/>
      <c r="D109" s="52"/>
      <c r="E109" s="52"/>
      <c r="F109" s="52"/>
      <c r="G109" s="10"/>
      <c r="H109" s="10"/>
      <c r="I109" s="10"/>
      <c r="J109" s="10"/>
    </row>
    <row r="110" spans="1:10" s="8" customFormat="1" ht="15.75">
      <c r="A110" s="51"/>
      <c r="B110" s="51"/>
      <c r="C110" s="52"/>
      <c r="D110" s="52"/>
      <c r="E110" s="52"/>
      <c r="F110" s="52"/>
      <c r="G110" s="10"/>
      <c r="H110" s="10"/>
      <c r="I110" s="10"/>
      <c r="J110" s="10"/>
    </row>
    <row r="111" spans="1:10" s="8" customFormat="1" ht="15.75">
      <c r="A111" s="51"/>
      <c r="B111" s="51"/>
      <c r="C111" s="52"/>
      <c r="D111" s="52"/>
      <c r="E111" s="52"/>
      <c r="F111" s="52"/>
      <c r="G111" s="10"/>
      <c r="H111" s="10"/>
      <c r="I111" s="10"/>
      <c r="J111" s="10"/>
    </row>
    <row r="112" spans="1:10" s="8" customFormat="1" ht="15.75">
      <c r="A112" s="51"/>
      <c r="B112" s="51"/>
      <c r="C112" s="52"/>
      <c r="D112" s="52"/>
      <c r="E112" s="52"/>
      <c r="F112" s="52"/>
      <c r="G112" s="10"/>
      <c r="H112" s="10"/>
      <c r="I112" s="10"/>
      <c r="J112" s="10"/>
    </row>
    <row r="113" spans="1:10" s="8" customFormat="1" ht="15.75">
      <c r="A113" s="51"/>
      <c r="B113" s="51"/>
      <c r="C113" s="52"/>
      <c r="D113" s="52"/>
      <c r="E113" s="52"/>
      <c r="F113" s="52"/>
      <c r="G113" s="10"/>
      <c r="H113" s="10"/>
      <c r="I113" s="10"/>
      <c r="J113" s="10"/>
    </row>
    <row r="114" spans="1:10" s="8" customFormat="1" ht="15.75">
      <c r="A114" s="51"/>
      <c r="B114" s="51"/>
      <c r="C114" s="52"/>
      <c r="D114" s="52"/>
      <c r="E114" s="52"/>
      <c r="F114" s="52"/>
      <c r="G114" s="10"/>
      <c r="H114" s="10"/>
      <c r="I114" s="10"/>
      <c r="J114" s="10"/>
    </row>
    <row r="115" spans="1:10" s="8" customFormat="1" ht="15.75">
      <c r="A115" s="51"/>
      <c r="B115" s="51"/>
      <c r="C115" s="52"/>
      <c r="D115" s="52"/>
      <c r="E115" s="52"/>
      <c r="F115" s="52"/>
      <c r="G115" s="10"/>
      <c r="H115" s="10"/>
      <c r="I115" s="10"/>
      <c r="J115" s="10"/>
    </row>
    <row r="116" spans="1:10" s="8" customFormat="1" ht="15.75">
      <c r="A116" s="51"/>
      <c r="B116" s="51"/>
      <c r="C116" s="52"/>
      <c r="D116" s="52"/>
      <c r="E116" s="52"/>
      <c r="F116" s="52"/>
      <c r="G116" s="10"/>
      <c r="H116" s="10"/>
      <c r="I116" s="10"/>
      <c r="J116" s="10"/>
    </row>
    <row r="117" spans="1:10" s="8" customFormat="1" ht="15.75">
      <c r="A117" s="51"/>
      <c r="B117" s="51"/>
      <c r="C117" s="52"/>
      <c r="D117" s="52"/>
      <c r="E117" s="52"/>
      <c r="F117" s="52"/>
      <c r="G117" s="10"/>
      <c r="H117" s="10"/>
      <c r="I117" s="10"/>
      <c r="J117" s="10"/>
    </row>
    <row r="118" spans="1:10" s="8" customFormat="1" ht="15.75">
      <c r="A118" s="51"/>
      <c r="B118" s="51"/>
      <c r="C118" s="52"/>
      <c r="D118" s="52"/>
      <c r="E118" s="52"/>
      <c r="F118" s="52"/>
      <c r="G118" s="10"/>
      <c r="H118" s="10"/>
      <c r="I118" s="10"/>
      <c r="J118" s="10"/>
    </row>
    <row r="119" spans="1:10" s="8" customFormat="1" ht="15.75">
      <c r="A119" s="51"/>
      <c r="B119" s="51"/>
      <c r="C119" s="52"/>
      <c r="D119" s="52"/>
      <c r="E119" s="52"/>
      <c r="F119" s="52"/>
      <c r="G119" s="10"/>
      <c r="H119" s="10"/>
      <c r="I119" s="10"/>
      <c r="J119" s="10"/>
    </row>
    <row r="120" spans="1:10" s="8" customFormat="1" ht="15.75">
      <c r="A120" s="51"/>
      <c r="B120" s="51"/>
      <c r="C120" s="52"/>
      <c r="D120" s="52"/>
      <c r="E120" s="52"/>
      <c r="F120" s="52"/>
      <c r="G120" s="10"/>
      <c r="H120" s="10"/>
      <c r="I120" s="10"/>
      <c r="J120" s="10"/>
    </row>
    <row r="121" spans="1:10" s="8" customFormat="1" ht="15.75">
      <c r="A121" s="51"/>
      <c r="B121" s="51"/>
      <c r="C121" s="52"/>
      <c r="D121" s="52"/>
      <c r="E121" s="52"/>
      <c r="F121" s="52"/>
      <c r="G121" s="10"/>
      <c r="H121" s="10"/>
      <c r="I121" s="10"/>
      <c r="J121" s="10"/>
    </row>
    <row r="122" spans="1:10" s="8" customFormat="1" ht="15.75">
      <c r="A122" s="51"/>
      <c r="B122" s="51"/>
      <c r="C122" s="52"/>
      <c r="D122" s="52"/>
      <c r="E122" s="52"/>
      <c r="F122" s="52"/>
      <c r="G122" s="10"/>
      <c r="H122" s="10"/>
      <c r="I122" s="10"/>
      <c r="J122" s="10"/>
    </row>
    <row r="123" spans="1:10" s="8" customFormat="1" ht="15.75">
      <c r="A123" s="51"/>
      <c r="B123" s="51"/>
      <c r="C123" s="52"/>
      <c r="D123" s="52"/>
      <c r="E123" s="52"/>
      <c r="F123" s="52"/>
      <c r="G123" s="10"/>
      <c r="H123" s="10"/>
      <c r="I123" s="10"/>
      <c r="J123" s="10"/>
    </row>
    <row r="124" spans="1:10" s="8" customFormat="1" ht="15.75">
      <c r="A124" s="51"/>
      <c r="B124" s="51"/>
      <c r="C124" s="52"/>
      <c r="D124" s="52"/>
      <c r="E124" s="52"/>
      <c r="F124" s="52"/>
      <c r="G124" s="10"/>
      <c r="H124" s="10"/>
      <c r="I124" s="10"/>
      <c r="J124" s="10"/>
    </row>
    <row r="125" spans="1:10" s="8" customFormat="1" ht="15.75">
      <c r="A125" s="51"/>
      <c r="B125" s="51"/>
      <c r="C125" s="52"/>
      <c r="D125" s="52"/>
      <c r="E125" s="52"/>
      <c r="F125" s="52"/>
      <c r="G125" s="10"/>
      <c r="H125" s="10"/>
      <c r="I125" s="10"/>
      <c r="J125" s="10"/>
    </row>
    <row r="126" spans="1:10" s="8" customFormat="1" ht="15.75">
      <c r="A126" s="51"/>
      <c r="B126" s="51"/>
      <c r="C126" s="52"/>
      <c r="D126" s="52"/>
      <c r="E126" s="52"/>
      <c r="F126" s="52"/>
      <c r="G126" s="10"/>
      <c r="H126" s="10"/>
      <c r="I126" s="10"/>
      <c r="J126" s="10"/>
    </row>
    <row r="127" spans="1:10" s="8" customFormat="1" ht="15.75">
      <c r="A127" s="51"/>
      <c r="B127" s="51"/>
      <c r="C127" s="52"/>
      <c r="D127" s="52"/>
      <c r="E127" s="52"/>
      <c r="F127" s="52"/>
      <c r="G127" s="10"/>
      <c r="H127" s="10"/>
      <c r="I127" s="10"/>
      <c r="J127" s="10"/>
    </row>
    <row r="128" spans="1:10" s="8" customFormat="1" ht="15.75">
      <c r="A128" s="51"/>
      <c r="B128" s="51"/>
      <c r="C128" s="52"/>
      <c r="D128" s="52"/>
      <c r="E128" s="52"/>
      <c r="F128" s="52"/>
      <c r="G128" s="10"/>
      <c r="H128" s="10"/>
      <c r="I128" s="10"/>
      <c r="J128" s="10"/>
    </row>
    <row r="129" spans="1:10" s="8" customFormat="1" ht="15.75">
      <c r="A129" s="51"/>
      <c r="B129" s="51"/>
      <c r="C129" s="52"/>
      <c r="D129" s="52"/>
      <c r="E129" s="52"/>
      <c r="F129" s="52"/>
      <c r="G129" s="10"/>
      <c r="H129" s="10"/>
      <c r="I129" s="10"/>
      <c r="J129" s="10"/>
    </row>
    <row r="130" spans="1:10" s="8" customFormat="1" ht="15.75">
      <c r="A130" s="51"/>
      <c r="B130" s="51"/>
      <c r="C130" s="52"/>
      <c r="D130" s="52"/>
      <c r="E130" s="52"/>
      <c r="F130" s="52"/>
      <c r="G130" s="10"/>
      <c r="H130" s="10"/>
      <c r="I130" s="10"/>
      <c r="J130" s="10"/>
    </row>
    <row r="131" spans="1:10" s="8" customFormat="1" ht="15.75">
      <c r="A131" s="51"/>
      <c r="B131" s="51"/>
      <c r="C131" s="52"/>
      <c r="D131" s="52"/>
      <c r="E131" s="52"/>
      <c r="F131" s="52"/>
      <c r="G131" s="10"/>
      <c r="H131" s="10"/>
      <c r="I131" s="10"/>
      <c r="J131" s="10"/>
    </row>
    <row r="132" spans="1:10" s="8" customFormat="1" ht="15.75">
      <c r="A132" s="51"/>
      <c r="B132" s="51"/>
      <c r="C132" s="52"/>
      <c r="D132" s="52"/>
      <c r="E132" s="52"/>
      <c r="F132" s="52"/>
      <c r="G132" s="10"/>
      <c r="H132" s="10"/>
      <c r="I132" s="10"/>
      <c r="J132" s="10"/>
    </row>
    <row r="133" spans="1:10" s="8" customFormat="1" ht="15.75">
      <c r="A133" s="51"/>
      <c r="B133" s="51"/>
      <c r="C133" s="52"/>
      <c r="D133" s="52"/>
      <c r="E133" s="52"/>
      <c r="F133" s="52"/>
      <c r="G133" s="10"/>
      <c r="H133" s="10"/>
      <c r="I133" s="10"/>
      <c r="J133" s="10"/>
    </row>
    <row r="134" spans="1:10" s="8" customFormat="1" ht="15.75">
      <c r="A134" s="51"/>
      <c r="B134" s="51"/>
      <c r="C134" s="52"/>
      <c r="D134" s="52"/>
      <c r="E134" s="52"/>
      <c r="F134" s="52"/>
      <c r="G134" s="10"/>
      <c r="H134" s="10"/>
      <c r="I134" s="10"/>
      <c r="J134" s="10"/>
    </row>
    <row r="135" spans="1:10" s="8" customFormat="1" ht="15.75">
      <c r="A135" s="51"/>
      <c r="B135" s="51"/>
      <c r="C135" s="52"/>
      <c r="D135" s="52"/>
      <c r="E135" s="52"/>
      <c r="F135" s="52"/>
      <c r="G135" s="10"/>
      <c r="H135" s="10"/>
      <c r="I135" s="10"/>
      <c r="J135" s="10"/>
    </row>
    <row r="136" spans="1:10" s="8" customFormat="1" ht="15.75">
      <c r="A136" s="51"/>
      <c r="B136" s="51"/>
      <c r="C136" s="52"/>
      <c r="D136" s="52"/>
      <c r="E136" s="52"/>
      <c r="F136" s="52"/>
      <c r="G136" s="10"/>
      <c r="H136" s="10"/>
      <c r="I136" s="10"/>
      <c r="J136" s="10"/>
    </row>
    <row r="137" spans="1:10" s="8" customFormat="1" ht="15.75">
      <c r="A137" s="51"/>
      <c r="B137" s="51"/>
      <c r="C137" s="52"/>
      <c r="D137" s="52"/>
      <c r="E137" s="52"/>
      <c r="F137" s="52"/>
      <c r="G137" s="10"/>
      <c r="H137" s="10"/>
      <c r="I137" s="10"/>
      <c r="J137" s="10"/>
    </row>
    <row r="138" spans="1:10" s="8" customFormat="1" ht="15.75">
      <c r="A138" s="51"/>
      <c r="B138" s="51"/>
      <c r="C138" s="52"/>
      <c r="D138" s="52"/>
      <c r="E138" s="52"/>
      <c r="F138" s="52"/>
      <c r="G138" s="10"/>
      <c r="H138" s="10"/>
      <c r="I138" s="10"/>
      <c r="J138" s="10"/>
    </row>
    <row r="139" spans="1:10" s="8" customFormat="1" ht="15.75">
      <c r="A139" s="51"/>
      <c r="B139" s="51"/>
      <c r="C139" s="52"/>
      <c r="D139" s="52"/>
      <c r="E139" s="52"/>
      <c r="F139" s="52"/>
      <c r="G139" s="10"/>
      <c r="H139" s="10"/>
      <c r="I139" s="10"/>
      <c r="J139" s="10"/>
    </row>
    <row r="140" spans="1:10" s="8" customFormat="1" ht="15.75">
      <c r="A140" s="51"/>
      <c r="B140" s="51"/>
      <c r="C140" s="52"/>
      <c r="D140" s="52"/>
      <c r="E140" s="52"/>
      <c r="F140" s="52"/>
      <c r="G140" s="10"/>
      <c r="H140" s="10"/>
      <c r="I140" s="10"/>
      <c r="J140" s="10"/>
    </row>
    <row r="141" spans="1:10" s="8" customFormat="1" ht="15.75">
      <c r="A141" s="51"/>
      <c r="B141" s="51"/>
      <c r="C141" s="52"/>
      <c r="D141" s="52"/>
      <c r="E141" s="52"/>
      <c r="F141" s="52"/>
      <c r="G141" s="10"/>
      <c r="H141" s="10"/>
      <c r="I141" s="10"/>
      <c r="J141" s="10"/>
    </row>
    <row r="142" spans="1:10" s="8" customFormat="1" ht="15.75">
      <c r="A142" s="51"/>
      <c r="B142" s="51"/>
      <c r="C142" s="52"/>
      <c r="D142" s="52"/>
      <c r="E142" s="52"/>
      <c r="F142" s="52"/>
      <c r="G142" s="10"/>
      <c r="H142" s="10"/>
      <c r="I142" s="10"/>
      <c r="J142" s="10"/>
    </row>
    <row r="143" spans="1:10" s="8" customFormat="1" ht="15.75">
      <c r="A143" s="51"/>
      <c r="B143" s="51"/>
      <c r="C143" s="52"/>
      <c r="D143" s="52"/>
      <c r="E143" s="52"/>
      <c r="F143" s="52"/>
      <c r="G143" s="10"/>
      <c r="H143" s="10"/>
      <c r="I143" s="10"/>
      <c r="J143" s="10"/>
    </row>
    <row r="144" spans="1:10" s="8" customFormat="1" ht="15.75">
      <c r="A144" s="51"/>
      <c r="B144" s="51"/>
      <c r="C144" s="52"/>
      <c r="D144" s="52"/>
      <c r="E144" s="52"/>
      <c r="F144" s="52"/>
      <c r="G144" s="10"/>
      <c r="H144" s="10"/>
      <c r="I144" s="10"/>
      <c r="J144" s="10"/>
    </row>
    <row r="145" spans="1:10" s="8" customFormat="1" ht="15.75">
      <c r="A145" s="51"/>
      <c r="B145" s="51"/>
      <c r="C145" s="52"/>
      <c r="D145" s="52"/>
      <c r="E145" s="52"/>
      <c r="F145" s="52"/>
      <c r="G145" s="10"/>
      <c r="H145" s="10"/>
      <c r="I145" s="10"/>
      <c r="J145" s="10"/>
    </row>
    <row r="146" spans="1:10" s="8" customFormat="1" ht="15.75">
      <c r="A146" s="51"/>
      <c r="B146" s="51"/>
      <c r="C146" s="52"/>
      <c r="D146" s="52"/>
      <c r="E146" s="52"/>
      <c r="F146" s="52"/>
      <c r="G146" s="10"/>
      <c r="H146" s="10"/>
      <c r="I146" s="10"/>
      <c r="J146" s="10"/>
    </row>
    <row r="147" spans="1:10" s="8" customFormat="1" ht="15.75">
      <c r="A147" s="51"/>
      <c r="B147" s="51"/>
      <c r="C147" s="52"/>
      <c r="D147" s="52"/>
      <c r="E147" s="52"/>
      <c r="F147" s="52"/>
      <c r="G147" s="10"/>
      <c r="H147" s="10"/>
      <c r="I147" s="10"/>
      <c r="J147" s="10"/>
    </row>
    <row r="148" spans="1:10" s="8" customFormat="1" ht="15.75">
      <c r="A148" s="51"/>
      <c r="B148" s="51"/>
      <c r="C148" s="52"/>
      <c r="D148" s="52"/>
      <c r="E148" s="52"/>
      <c r="F148" s="52"/>
      <c r="G148" s="10"/>
      <c r="H148" s="10"/>
      <c r="I148" s="10"/>
      <c r="J148" s="10"/>
    </row>
    <row r="149" spans="1:10" s="8" customFormat="1" ht="15.75">
      <c r="A149" s="51"/>
      <c r="B149" s="51"/>
      <c r="C149" s="52"/>
      <c r="D149" s="52"/>
      <c r="E149" s="52"/>
      <c r="F149" s="52"/>
      <c r="G149" s="10"/>
      <c r="H149" s="10"/>
      <c r="I149" s="10"/>
      <c r="J149" s="10"/>
    </row>
    <row r="150" spans="1:10" s="8" customFormat="1" ht="15.75">
      <c r="A150" s="51"/>
      <c r="B150" s="51"/>
      <c r="C150" s="52"/>
      <c r="D150" s="52"/>
      <c r="E150" s="52"/>
      <c r="F150" s="52"/>
      <c r="G150" s="10"/>
      <c r="H150" s="10"/>
      <c r="I150" s="10"/>
      <c r="J150" s="10"/>
    </row>
    <row r="151" spans="1:10" s="8" customFormat="1" ht="15.75">
      <c r="A151" s="51"/>
      <c r="B151" s="51"/>
      <c r="C151" s="52"/>
      <c r="D151" s="52"/>
      <c r="E151" s="52"/>
      <c r="F151" s="52"/>
      <c r="G151" s="10"/>
      <c r="H151" s="10"/>
      <c r="I151" s="10"/>
      <c r="J151" s="10"/>
    </row>
    <row r="152" spans="1:10" s="8" customFormat="1" ht="15.75">
      <c r="A152" s="51"/>
      <c r="B152" s="51"/>
      <c r="C152" s="52"/>
      <c r="D152" s="52"/>
      <c r="E152" s="52"/>
      <c r="F152" s="52"/>
      <c r="G152" s="10"/>
      <c r="H152" s="10"/>
      <c r="I152" s="10"/>
      <c r="J152" s="10"/>
    </row>
    <row r="153" spans="1:10" s="8" customFormat="1" ht="15.75">
      <c r="A153" s="51"/>
      <c r="B153" s="51"/>
      <c r="C153" s="52"/>
      <c r="D153" s="52"/>
      <c r="E153" s="52"/>
      <c r="F153" s="52"/>
      <c r="G153" s="10"/>
      <c r="H153" s="10"/>
      <c r="I153" s="10"/>
      <c r="J153" s="10"/>
    </row>
    <row r="154" spans="1:10" s="8" customFormat="1" ht="15.75">
      <c r="A154" s="51"/>
      <c r="B154" s="51"/>
      <c r="C154" s="52"/>
      <c r="D154" s="52"/>
      <c r="E154" s="52"/>
      <c r="F154" s="52"/>
      <c r="G154" s="10"/>
      <c r="H154" s="10"/>
      <c r="I154" s="10"/>
      <c r="J154" s="10"/>
    </row>
    <row r="155" spans="1:10" s="8" customFormat="1" ht="15.75">
      <c r="A155" s="51"/>
      <c r="B155" s="51"/>
      <c r="C155" s="52"/>
      <c r="D155" s="52"/>
      <c r="E155" s="52"/>
      <c r="F155" s="52"/>
      <c r="G155" s="10"/>
      <c r="H155" s="10"/>
      <c r="I155" s="10"/>
      <c r="J155" s="10"/>
    </row>
    <row r="156" spans="1:10" s="8" customFormat="1" ht="15.75">
      <c r="A156" s="51"/>
      <c r="B156" s="51"/>
      <c r="C156" s="52"/>
      <c r="D156" s="52"/>
      <c r="E156" s="52"/>
      <c r="F156" s="52"/>
      <c r="G156" s="10"/>
      <c r="H156" s="10"/>
      <c r="I156" s="10"/>
      <c r="J156" s="10"/>
    </row>
    <row r="157" spans="1:10" s="8" customFormat="1" ht="15.75">
      <c r="A157" s="51"/>
      <c r="B157" s="51"/>
      <c r="C157" s="52"/>
      <c r="D157" s="52"/>
      <c r="E157" s="52"/>
      <c r="F157" s="52"/>
      <c r="G157" s="10"/>
      <c r="H157" s="10"/>
      <c r="I157" s="10"/>
      <c r="J157" s="10"/>
    </row>
    <row r="158" spans="1:10" s="8" customFormat="1" ht="15.75">
      <c r="A158" s="51"/>
      <c r="B158" s="51"/>
      <c r="C158" s="52"/>
      <c r="D158" s="52"/>
      <c r="E158" s="52"/>
      <c r="F158" s="52"/>
      <c r="G158" s="10"/>
      <c r="H158" s="10"/>
      <c r="I158" s="10"/>
      <c r="J158" s="10"/>
    </row>
    <row r="159" spans="1:10" s="8" customFormat="1" ht="15.75">
      <c r="A159" s="51"/>
      <c r="B159" s="51"/>
      <c r="C159" s="52"/>
      <c r="D159" s="52"/>
      <c r="E159" s="52"/>
      <c r="F159" s="52"/>
      <c r="G159" s="10"/>
      <c r="H159" s="10"/>
      <c r="I159" s="10"/>
      <c r="J159" s="10"/>
    </row>
    <row r="160" spans="1:10" s="8" customFormat="1" ht="15.75">
      <c r="A160" s="51"/>
      <c r="B160" s="51"/>
      <c r="C160" s="52"/>
      <c r="D160" s="52"/>
      <c r="E160" s="52"/>
      <c r="F160" s="52"/>
      <c r="G160" s="10"/>
      <c r="H160" s="10"/>
      <c r="I160" s="10"/>
      <c r="J160" s="10"/>
    </row>
    <row r="161" spans="1:10" s="8" customFormat="1" ht="15.75">
      <c r="A161" s="51"/>
      <c r="B161" s="51"/>
      <c r="C161" s="52"/>
      <c r="D161" s="52"/>
      <c r="E161" s="52"/>
      <c r="F161" s="52"/>
      <c r="G161" s="10"/>
      <c r="H161" s="10"/>
      <c r="I161" s="10"/>
      <c r="J161" s="10"/>
    </row>
    <row r="162" spans="1:10" s="8" customFormat="1" ht="15.75">
      <c r="A162" s="51"/>
      <c r="B162" s="51"/>
      <c r="C162" s="52"/>
      <c r="D162" s="52"/>
      <c r="E162" s="52"/>
      <c r="F162" s="52"/>
      <c r="G162" s="10"/>
      <c r="H162" s="10"/>
      <c r="I162" s="10"/>
      <c r="J162" s="10"/>
    </row>
    <row r="163" spans="1:10" s="8" customFormat="1" ht="15.75">
      <c r="A163" s="51"/>
      <c r="B163" s="51"/>
      <c r="C163" s="52"/>
      <c r="D163" s="52"/>
      <c r="E163" s="52"/>
      <c r="F163" s="52"/>
      <c r="G163" s="10"/>
      <c r="H163" s="10"/>
      <c r="I163" s="10"/>
      <c r="J163" s="10"/>
    </row>
    <row r="164" spans="1:10" s="8" customFormat="1" ht="15.75">
      <c r="A164" s="51"/>
      <c r="B164" s="51"/>
      <c r="C164" s="52"/>
      <c r="D164" s="52"/>
      <c r="E164" s="52"/>
      <c r="F164" s="52"/>
      <c r="G164" s="10"/>
      <c r="H164" s="10"/>
      <c r="I164" s="10"/>
      <c r="J164" s="10"/>
    </row>
    <row r="165" spans="1:10" s="8" customFormat="1" ht="15.75">
      <c r="A165" s="51"/>
      <c r="B165" s="51"/>
      <c r="C165" s="52"/>
      <c r="D165" s="52"/>
      <c r="E165" s="52"/>
      <c r="F165" s="52"/>
      <c r="G165" s="10"/>
      <c r="H165" s="10"/>
      <c r="I165" s="10"/>
      <c r="J165" s="10"/>
    </row>
    <row r="166" spans="1:10" s="8" customFormat="1" ht="15.75">
      <c r="A166" s="51"/>
      <c r="B166" s="51"/>
      <c r="C166" s="52"/>
      <c r="D166" s="52"/>
      <c r="E166" s="52"/>
      <c r="F166" s="52"/>
      <c r="G166" s="10"/>
      <c r="H166" s="10"/>
      <c r="I166" s="10"/>
      <c r="J166" s="10"/>
    </row>
    <row r="167" spans="1:10" s="8" customFormat="1" ht="15.75">
      <c r="A167" s="51"/>
      <c r="B167" s="51"/>
      <c r="C167" s="52"/>
      <c r="D167" s="52"/>
      <c r="E167" s="52"/>
      <c r="F167" s="52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2011-12-19T09:05:14Z</dcterms:created>
  <dcterms:modified xsi:type="dcterms:W3CDTF">2011-12-19T09:11:28Z</dcterms:modified>
  <cp:category/>
  <cp:version/>
  <cp:contentType/>
  <cp:contentStatus/>
</cp:coreProperties>
</file>