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<sst xmlns="http://schemas.openxmlformats.org/spreadsheetml/2006/main" count="88" uniqueCount="77">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</sst>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58">
          <cell r="K258" t="str">
            <v>961,77</v>
          </cell>
          <cell r="S258">
            <v>954.27</v>
          </cell>
        </row>
        <row r="267">
          <cell r="K267" t="str">
            <v>7507,15</v>
          </cell>
          <cell r="S267">
            <v>7622.69</v>
          </cell>
        </row>
        <row r="304">
          <cell r="K304" t="str">
            <v>4169,35</v>
          </cell>
          <cell r="S304">
            <v>4163.72</v>
          </cell>
        </row>
        <row r="326">
          <cell r="K326" t="str">
            <v>465,72</v>
          </cell>
          <cell r="S326">
            <v>467.08000000000004</v>
          </cell>
        </row>
      </sheetData>
      <sheetData sheetId="2">
        <row r="14">
          <cell r="I14" t="str">
            <v>6708,49</v>
          </cell>
          <cell r="L14">
            <v>6671.219999999999</v>
          </cell>
        </row>
        <row r="246">
          <cell r="I246" t="str">
            <v>5747,41</v>
          </cell>
          <cell r="L246">
            <v>5744.55</v>
          </cell>
        </row>
        <row r="266">
          <cell r="I266" t="str">
            <v>3180,41</v>
          </cell>
          <cell r="L266">
            <v>3174.02</v>
          </cell>
        </row>
      </sheetData>
      <sheetData sheetId="3">
        <row r="2">
          <cell r="G2" t="str">
            <v>12964,1</v>
          </cell>
          <cell r="H2">
            <v>13032.782765172458</v>
          </cell>
        </row>
        <row r="5">
          <cell r="G5" t="str">
            <v>9561,36</v>
          </cell>
          <cell r="H5">
            <v>9588.399285986483</v>
          </cell>
        </row>
        <row r="6">
          <cell r="G6" t="str">
            <v>1600,64</v>
          </cell>
          <cell r="H6">
            <v>1609.492207139266</v>
          </cell>
        </row>
        <row r="8">
          <cell r="G8" t="str">
            <v>1489,14</v>
          </cell>
          <cell r="H8">
            <v>1496.5930333058632</v>
          </cell>
        </row>
        <row r="10">
          <cell r="G10" t="str">
            <v>1376,92</v>
          </cell>
          <cell r="H10">
            <v>1385.1338436931</v>
          </cell>
        </row>
        <row r="15">
          <cell r="G15" t="str">
            <v>2077,18</v>
          </cell>
          <cell r="H15">
            <v>2074.0067696424467</v>
          </cell>
        </row>
        <row r="16">
          <cell r="G16" t="str">
            <v>1642,33</v>
          </cell>
          <cell r="H16">
            <v>1641.3944051890423</v>
          </cell>
        </row>
        <row r="17">
          <cell r="G17" t="str">
            <v>17735</v>
          </cell>
          <cell r="H17">
            <v>17600.007939107047</v>
          </cell>
        </row>
        <row r="32">
          <cell r="B32">
            <v>3007.59</v>
          </cell>
          <cell r="I32">
            <v>3031.45</v>
          </cell>
        </row>
      </sheetData>
      <sheetData sheetId="4">
        <row r="3">
          <cell r="D3">
            <v>41012</v>
          </cell>
          <cell r="L3" t="str">
            <v>518,8</v>
          </cell>
        </row>
        <row r="4">
          <cell r="D4">
            <v>41005</v>
          </cell>
          <cell r="L4" t="str">
            <v>516,7</v>
          </cell>
        </row>
      </sheetData>
      <sheetData sheetId="5">
        <row r="8">
          <cell r="C8">
            <v>6.06</v>
          </cell>
          <cell r="D8">
            <v>6.06</v>
          </cell>
          <cell r="E8">
            <v>7.04</v>
          </cell>
          <cell r="F8">
            <v>7.04</v>
          </cell>
        </row>
      </sheetData>
      <sheetData sheetId="6">
        <row r="8">
          <cell r="J8">
            <v>29.5122</v>
          </cell>
          <cell r="M8">
            <v>29.497746104408836</v>
          </cell>
        </row>
        <row r="11">
          <cell r="J11">
            <v>38.723</v>
          </cell>
          <cell r="M11">
            <v>38.671566816134536</v>
          </cell>
        </row>
      </sheetData>
      <sheetData sheetId="7">
        <row r="240">
          <cell r="I240" t="str">
            <v>118,480</v>
          </cell>
          <cell r="L240">
            <v>118</v>
          </cell>
        </row>
        <row r="245">
          <cell r="I245" t="str">
            <v>102,690</v>
          </cell>
          <cell r="L245">
            <v>102.27</v>
          </cell>
        </row>
        <row r="252">
          <cell r="I252" t="str">
            <v>612,250</v>
          </cell>
          <cell r="L252">
            <v>612</v>
          </cell>
        </row>
        <row r="253">
          <cell r="I253" t="str">
            <v>90,440</v>
          </cell>
          <cell r="L253">
            <v>90.72</v>
          </cell>
        </row>
        <row r="256">
          <cell r="I256" t="str">
            <v>645,250</v>
          </cell>
          <cell r="L256">
            <v>646.5</v>
          </cell>
        </row>
        <row r="257">
          <cell r="I257" t="str">
            <v>21,800</v>
          </cell>
          <cell r="L257">
            <v>21.77</v>
          </cell>
        </row>
        <row r="267">
          <cell r="N267">
            <v>8044.667947126182</v>
          </cell>
          <cell r="P267">
            <v>8018.212475663997</v>
          </cell>
        </row>
      </sheetData>
      <sheetData sheetId="8">
        <row r="15">
          <cell r="I15">
            <v>40889</v>
          </cell>
          <cell r="J15">
            <v>24543.4</v>
          </cell>
        </row>
        <row r="16">
          <cell r="I16">
            <v>40909</v>
          </cell>
          <cell r="J16">
            <v>23677.9</v>
          </cell>
        </row>
        <row r="17">
          <cell r="I17">
            <v>40949</v>
          </cell>
          <cell r="J17">
            <v>23851.3</v>
          </cell>
        </row>
      </sheetData>
      <sheetData sheetId="9">
        <row r="4">
          <cell r="J4" t="str">
            <v>1097,8</v>
          </cell>
        </row>
        <row r="5">
          <cell r="J5" t="str">
            <v>809,7</v>
          </cell>
        </row>
        <row r="28">
          <cell r="J28" t="str">
            <v>973,8</v>
          </cell>
        </row>
        <row r="29">
          <cell r="J29" t="str">
            <v>1037,1</v>
          </cell>
        </row>
      </sheetData>
      <sheetData sheetId="10">
        <row r="24">
          <cell r="B24">
            <v>102.5</v>
          </cell>
        </row>
        <row r="28">
          <cell r="B28">
            <v>103.8</v>
          </cell>
        </row>
        <row r="29">
          <cell r="B29">
            <v>106.5</v>
          </cell>
        </row>
      </sheetData>
      <sheetData sheetId="11">
        <row r="5">
          <cell r="R5">
            <v>770.9</v>
          </cell>
          <cell r="S5">
            <v>802.8</v>
          </cell>
          <cell r="T5">
            <v>595.6</v>
          </cell>
          <cell r="U5">
            <v>624.7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41019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41001</v>
      </c>
      <c r="E4" s="14">
        <f>IF(J4=2,F4-3,F4-1)</f>
        <v>41018</v>
      </c>
      <c r="F4" s="14">
        <f>I1</f>
        <v>41019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1525.59</v>
      </c>
      <c r="E6" s="19">
        <f>'[1]инд-обновл'!H8</f>
        <v>1496.5930333058632</v>
      </c>
      <c r="F6" s="19" t="str">
        <f>'[1]инд-обновл'!G8</f>
        <v>1489,14</v>
      </c>
      <c r="G6" s="21">
        <f>IF(ISERROR(F6/E6-1),"н/д",F6/E6-1)</f>
        <v>-0.004979999999999873</v>
      </c>
      <c r="H6" s="21">
        <f>IF(ISERROR(F6/D6-1),"н/д",F6/D6-1)</f>
        <v>-0.02389239572886548</v>
      </c>
      <c r="I6" s="21">
        <f>IF(ISERROR(F6/C6-1),"н/д",F6/C6-1)</f>
        <v>0.0412159955117819</v>
      </c>
      <c r="J6" s="21">
        <f>IF(ISERROR(F6/B6-1),"н/д",F6/B6-1)</f>
        <v>-0.15867796610169482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1649.61</v>
      </c>
      <c r="E7" s="19">
        <f>'[1]инд-обновл'!H6</f>
        <v>1609.492207139266</v>
      </c>
      <c r="F7" s="19" t="str">
        <f>'[1]инд-обновл'!G6</f>
        <v>1600,64</v>
      </c>
      <c r="G7" s="21">
        <f>IF(ISERROR(F7/E7-1),"н/д",F7/E7-1)</f>
        <v>-0.005499999999999949</v>
      </c>
      <c r="H7" s="21">
        <f>IF(ISERROR(F7/D7-1),"н/д",F7/D7-1)</f>
        <v>-0.029685804523493342</v>
      </c>
      <c r="I7" s="21">
        <f>IF(ISERROR(F7/C7-1),"н/д",F7/C7-1)</f>
        <v>0.10514170464504824</v>
      </c>
      <c r="J7" s="21">
        <f>IF(ISERROR(F7/B7-1),"н/д",F7/B7-1)</f>
        <v>-0.04038369304556344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13212</v>
      </c>
      <c r="E9" s="26">
        <f>'[1]инд-обновл'!H2</f>
        <v>13032.782765172458</v>
      </c>
      <c r="F9" s="26" t="str">
        <f>'[1]инд-обновл'!G2</f>
        <v>12964,1</v>
      </c>
      <c r="G9" s="21">
        <f aca="true" t="shared" si="0" ref="G9:G15">IF(ISERROR(F9/E9-1),"н/д",F9/E9-1)</f>
        <v>-0.005269999999999886</v>
      </c>
      <c r="H9" s="21">
        <f>IF(ISERROR(F9/D9-1),"н/д",F9/D9-1)</f>
        <v>-0.018763245534362705</v>
      </c>
      <c r="I9" s="21">
        <f>IF(ISERROR(F9/C9-1),"н/д",F9/C9-1)</f>
        <v>0.048880821274477126</v>
      </c>
      <c r="J9" s="21">
        <f aca="true" t="shared" si="1" ref="J9:J15">IF(ISERROR(F9/B9-1),"н/д",F9/B9-1)</f>
        <v>0.11041541755888651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2788.33</v>
      </c>
      <c r="E10" s="26">
        <f>'[1]инд-обновл'!I32</f>
        <v>3031.45</v>
      </c>
      <c r="F10" s="26">
        <f>'[1]инд-обновл'!B32</f>
        <v>3007.59</v>
      </c>
      <c r="G10" s="21">
        <f t="shared" si="0"/>
        <v>-0.007870820894291364</v>
      </c>
      <c r="H10" s="21">
        <f aca="true" t="shared" si="2" ref="H10:H15">IF(ISERROR(F10/D10-1),"н/д",F10/D10-1)</f>
        <v>0.07863488181097655</v>
      </c>
      <c r="I10" s="21">
        <f aca="true" t="shared" si="3" ref="I10:I15">IF(ISERROR(F10/C10-1),"н/д",F10/C10-1)</f>
        <v>0.12466624293869755</v>
      </c>
      <c r="J10" s="21">
        <f t="shared" si="1"/>
        <v>0.11268590455049954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1409</v>
      </c>
      <c r="E11" s="25">
        <f>'[1]инд-обновл'!H10</f>
        <v>1385.1338436931</v>
      </c>
      <c r="F11" s="25" t="str">
        <f>'[1]инд-обновл'!G10</f>
        <v>1376,92</v>
      </c>
      <c r="G11" s="21">
        <f t="shared" si="0"/>
        <v>-0.00592999999999988</v>
      </c>
      <c r="H11" s="21">
        <f>IF(ISERROR(F11/D11-1),"н/д",F11/D11-1)</f>
        <v>-0.022767920511000628</v>
      </c>
      <c r="I11" s="21">
        <f t="shared" si="3"/>
        <v>0.07756058343093608</v>
      </c>
      <c r="J11" s="21">
        <f t="shared" si="1"/>
        <v>0.08248427672955971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3427.29</v>
      </c>
      <c r="E12" s="25">
        <f>'[1]евр-индексы'!L266</f>
        <v>3174.02</v>
      </c>
      <c r="F12" s="25" t="str">
        <f>'[1]евр-индексы'!I266</f>
        <v>3180,41</v>
      </c>
      <c r="G12" s="21">
        <f t="shared" si="0"/>
        <v>0.002013219828482349</v>
      </c>
      <c r="H12" s="21">
        <f t="shared" si="2"/>
        <v>-0.07203358922063796</v>
      </c>
      <c r="I12" s="21">
        <f t="shared" si="3"/>
        <v>0.01372172782211778</v>
      </c>
      <c r="J12" s="21">
        <f t="shared" si="1"/>
        <v>-0.1634902682798528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6996.35</v>
      </c>
      <c r="E13" s="26">
        <f>'[1]евр-индексы'!L14</f>
        <v>6671.219999999999</v>
      </c>
      <c r="F13" s="26" t="str">
        <f>'[1]евр-индексы'!I14</f>
        <v>6708,49</v>
      </c>
      <c r="G13" s="21">
        <f t="shared" si="0"/>
        <v>0.005586684294626831</v>
      </c>
      <c r="H13" s="21">
        <f t="shared" si="2"/>
        <v>-0.04114431096214466</v>
      </c>
      <c r="I13" s="21">
        <f t="shared" si="3"/>
        <v>0.10739164597749729</v>
      </c>
      <c r="J13" s="21">
        <f t="shared" si="1"/>
        <v>-0.05113295615275815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5776.34</v>
      </c>
      <c r="E14" s="25">
        <f>'[1]евр-индексы'!L246</f>
        <v>5744.55</v>
      </c>
      <c r="F14" s="25" t="str">
        <f>'[1]евр-индексы'!I246</f>
        <v>5747,41</v>
      </c>
      <c r="G14" s="21">
        <f t="shared" si="0"/>
        <v>0.0004978631920689036</v>
      </c>
      <c r="H14" s="21">
        <f t="shared" si="2"/>
        <v>-0.00500836169616059</v>
      </c>
      <c r="I14" s="21">
        <f t="shared" si="3"/>
        <v>0.0172983248608769</v>
      </c>
      <c r="J14" s="21">
        <f t="shared" si="1"/>
        <v>-0.035021826729348615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10109.87</v>
      </c>
      <c r="E15" s="25">
        <f>'[1]инд-обновл'!H5</f>
        <v>9588.399285986483</v>
      </c>
      <c r="F15" s="25" t="str">
        <f>'[1]инд-обновл'!G5</f>
        <v>9561,36</v>
      </c>
      <c r="G15" s="21">
        <f t="shared" si="0"/>
        <v>-0.0028200000000000447</v>
      </c>
      <c r="H15" s="21">
        <f t="shared" si="2"/>
        <v>-0.05425490139833644</v>
      </c>
      <c r="I15" s="21">
        <f t="shared" si="3"/>
        <v>0.13956267890091278</v>
      </c>
      <c r="J15" s="21">
        <f t="shared" si="1"/>
        <v>-0.09293615406507916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7862.9</v>
      </c>
      <c r="E17" s="25">
        <f>'[1]азия-индексы'!S267</f>
        <v>7622.69</v>
      </c>
      <c r="F17" s="25" t="str">
        <f>'[1]азия-индексы'!K267</f>
        <v>7507,15</v>
      </c>
      <c r="G17" s="21">
        <f aca="true" t="shared" si="4" ref="G17:G22">IF(ISERROR(F17/E17-1),"н/д",F17/E17-1)</f>
        <v>-0.01515737882558521</v>
      </c>
      <c r="H17" s="21">
        <f aca="true" t="shared" si="5" ref="H17:H22">IF(ISERROR(F17/D17-1),"н/д",F17/D17-1)</f>
        <v>-0.045244121125793235</v>
      </c>
      <c r="I17" s="21">
        <f aca="true" t="shared" si="6" ref="I17:I22">IF(ISERROR(F17/C17-1),"н/д",F17/C17-1)</f>
        <v>0.05838258349029468</v>
      </c>
      <c r="J17" s="21">
        <f aca="true" t="shared" si="7" ref="J17:J22">IF(ISERROR(F17/B17-1),"н/д",F17/B17-1)</f>
        <v>-0.14865615785892494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441.03</v>
      </c>
      <c r="E18" s="25">
        <f>'[1]азия-индексы'!S326</f>
        <v>467.08000000000004</v>
      </c>
      <c r="F18" s="25" t="str">
        <f>'[1]азия-индексы'!K326</f>
        <v>465,72</v>
      </c>
      <c r="G18" s="21">
        <f t="shared" si="4"/>
        <v>-0.002911706774000211</v>
      </c>
      <c r="H18" s="21">
        <f t="shared" si="5"/>
        <v>0.05598258621862473</v>
      </c>
      <c r="I18" s="21">
        <f t="shared" si="6"/>
        <v>0.3725097253330192</v>
      </c>
      <c r="J18" s="21">
        <f t="shared" si="7"/>
        <v>-0.031767151767151725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17469.65167</v>
      </c>
      <c r="E19" s="25">
        <v>17357.94</v>
      </c>
      <c r="F19" s="25">
        <v>17451.9325</v>
      </c>
      <c r="G19" s="21">
        <f t="shared" si="4"/>
        <v>0.005414957074399318</v>
      </c>
      <c r="H19" s="21">
        <f t="shared" si="5"/>
        <v>-0.0010142829596556657</v>
      </c>
      <c r="I19" s="21">
        <f t="shared" si="6"/>
        <v>0.10352459607251974</v>
      </c>
      <c r="J19" s="21">
        <f t="shared" si="7"/>
        <v>-0.08897354609492214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4155.62</v>
      </c>
      <c r="E20" s="25">
        <f>'[1]азия-индексы'!S304</f>
        <v>4163.72</v>
      </c>
      <c r="F20" s="25" t="str">
        <f>'[1]азия-индексы'!K304</f>
        <v>4169,35</v>
      </c>
      <c r="G20" s="21">
        <f t="shared" si="4"/>
        <v>0.0013521562448963742</v>
      </c>
      <c r="H20" s="21">
        <f t="shared" si="5"/>
        <v>0.0033039594573134323</v>
      </c>
      <c r="I20" s="21">
        <f t="shared" si="6"/>
        <v>0.07206864366030952</v>
      </c>
      <c r="J20" s="21">
        <f>IF(ISERROR(F20/B20-1),"н/д",F20/B20-1)</f>
        <v>0.1984334578901985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891.84</v>
      </c>
      <c r="E21" s="25">
        <f>'[1]азия-индексы'!S258</f>
        <v>954.27</v>
      </c>
      <c r="F21" s="25" t="str">
        <f>'[1]азия-индексы'!K258</f>
        <v>961,77</v>
      </c>
      <c r="G21" s="21">
        <f t="shared" si="4"/>
        <v>0.007859410858562121</v>
      </c>
      <c r="H21" s="21">
        <f t="shared" si="5"/>
        <v>0.0784109257265877</v>
      </c>
      <c r="I21" s="21">
        <f t="shared" si="6"/>
        <v>0.13386857183277923</v>
      </c>
      <c r="J21" s="21">
        <f t="shared" si="7"/>
        <v>-0.23608419380460688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64510.97</v>
      </c>
      <c r="E22" s="25">
        <v>61954.55</v>
      </c>
      <c r="F22" s="25">
        <v>62698.87</v>
      </c>
      <c r="G22" s="21">
        <f t="shared" si="4"/>
        <v>0.01201396830418422</v>
      </c>
      <c r="H22" s="21">
        <f t="shared" si="5"/>
        <v>-0.028089796200553185</v>
      </c>
      <c r="I22" s="21">
        <f t="shared" si="6"/>
        <v>0.06993983143792426</v>
      </c>
      <c r="J22" s="21">
        <f t="shared" si="7"/>
        <v>-0.10592447649294756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122.81</v>
      </c>
      <c r="E24" s="29">
        <f>'[1]сырье'!L240</f>
        <v>118</v>
      </c>
      <c r="F24" s="29" t="str">
        <f>'[1]сырье'!I240</f>
        <v>118,480</v>
      </c>
      <c r="G24" s="21">
        <f>IF(ISERROR(F24/E24-1),"н/д",F24/E24-1)</f>
        <v>0.004067796610169427</v>
      </c>
      <c r="H24" s="21">
        <f aca="true" t="shared" si="8" ref="H24:H33">IF(ISERROR(F24/D24-1),"н/д",F24/D24-1)</f>
        <v>-0.035257715169774384</v>
      </c>
      <c r="I24" s="21">
        <f aca="true" t="shared" si="9" ref="I24:I33">IF(ISERROR(F24/C24-1),"н/д",F24/C24-1)</f>
        <v>0.05362383281458416</v>
      </c>
      <c r="J24" s="21">
        <f>IF(ISERROR(F24/B24-1),"н/д",F24/B24-1)</f>
        <v>0.23803552769070002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102.94</v>
      </c>
      <c r="E25" s="29">
        <f>'[1]сырье'!L245</f>
        <v>102.27</v>
      </c>
      <c r="F25" s="29" t="str">
        <f>'[1]сырье'!I245</f>
        <v>102,690</v>
      </c>
      <c r="G25" s="21">
        <f aca="true" t="shared" si="10" ref="G25:G33">IF(ISERROR(F25/E25-1),"н/д",F25/E25-1)</f>
        <v>0.004106776180698102</v>
      </c>
      <c r="H25" s="21">
        <f t="shared" si="8"/>
        <v>-0.002428599183990632</v>
      </c>
      <c r="I25" s="21">
        <f t="shared" si="9"/>
        <v>0.01362155759549899</v>
      </c>
      <c r="J25" s="21">
        <f aca="true" t="shared" si="11" ref="J25:J31">IF(ISERROR(F25/B25-1),"н/д",F25/B25-1)</f>
        <v>0.1505882352941177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30">
        <v>1665.86</v>
      </c>
      <c r="E26" s="19">
        <f>'[1]инд-обновл'!H16</f>
        <v>1641.3944051890423</v>
      </c>
      <c r="F26" s="19" t="str">
        <f>'[1]инд-обновл'!G16</f>
        <v>1642,33</v>
      </c>
      <c r="G26" s="21">
        <f t="shared" si="10"/>
        <v>0.0005699999999999594</v>
      </c>
      <c r="H26" s="21">
        <f t="shared" si="8"/>
        <v>-0.014124836420827624</v>
      </c>
      <c r="I26" s="21">
        <f t="shared" si="9"/>
        <v>0.021284508207866537</v>
      </c>
      <c r="J26" s="21">
        <f t="shared" si="11"/>
        <v>0.19520413361472966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8490.001716739635</v>
      </c>
      <c r="E27" s="29">
        <f>'[1]сырье'!P267</f>
        <v>8018.212475663997</v>
      </c>
      <c r="F27" s="29">
        <f>'[1]сырье'!N267</f>
        <v>8044.667947126182</v>
      </c>
      <c r="G27" s="21">
        <f t="shared" si="10"/>
        <v>0.003299422601044766</v>
      </c>
      <c r="H27" s="21">
        <f t="shared" si="8"/>
        <v>-0.052453908075824396</v>
      </c>
      <c r="I27" s="21">
        <f t="shared" si="9"/>
        <v>0.06820843091334883</v>
      </c>
      <c r="J27" s="21">
        <f t="shared" si="11"/>
        <v>-0.14432990691731384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0">
        <v>17973</v>
      </c>
      <c r="E28" s="29">
        <f>'[1]инд-обновл'!H17</f>
        <v>17600.007939107047</v>
      </c>
      <c r="F28" s="29" t="str">
        <f>'[1]инд-обновл'!G17</f>
        <v>17735</v>
      </c>
      <c r="G28" s="21">
        <f t="shared" si="10"/>
        <v>0.007670000000000066</v>
      </c>
      <c r="H28" s="21">
        <f t="shared" si="8"/>
        <v>-0.013242085350247623</v>
      </c>
      <c r="I28" s="21">
        <f t="shared" si="9"/>
        <v>-0.07146927263212977</v>
      </c>
      <c r="J28" s="21">
        <f t="shared" si="11"/>
        <v>-0.25717277486910994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0">
        <v>2128</v>
      </c>
      <c r="E29" s="29">
        <f>'[1]инд-обновл'!H15</f>
        <v>2074.0067696424467</v>
      </c>
      <c r="F29" s="29" t="str">
        <f>'[1]инд-обновл'!G15</f>
        <v>2077,18</v>
      </c>
      <c r="G29" s="21">
        <f t="shared" si="10"/>
        <v>0.0015300000000000313</v>
      </c>
      <c r="H29" s="21">
        <f t="shared" si="8"/>
        <v>-0.02388157894736853</v>
      </c>
      <c r="I29" s="21">
        <f t="shared" si="9"/>
        <v>-0.014621830725730423</v>
      </c>
      <c r="J29" s="21">
        <f t="shared" si="11"/>
        <v>-0.16512057877813513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93.4</v>
      </c>
      <c r="E30" s="29">
        <f>'[1]сырье'!L253</f>
        <v>90.72</v>
      </c>
      <c r="F30" s="29" t="str">
        <f>'[1]сырье'!I253</f>
        <v>90,440</v>
      </c>
      <c r="G30" s="21">
        <f t="shared" si="10"/>
        <v>-0.0030864197530864335</v>
      </c>
      <c r="H30" s="21">
        <f t="shared" si="8"/>
        <v>-0.031691648822269936</v>
      </c>
      <c r="I30" s="21">
        <f t="shared" si="9"/>
        <v>-0.062214848610535056</v>
      </c>
      <c r="J30" s="21">
        <f t="shared" si="11"/>
        <v>-0.3686561954624782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23.69</v>
      </c>
      <c r="E31" s="29">
        <f>'[1]сырье'!L257</f>
        <v>21.77</v>
      </c>
      <c r="F31" s="29" t="str">
        <f>'[1]сырье'!I257</f>
        <v>21,800</v>
      </c>
      <c r="G31" s="21">
        <f t="shared" si="10"/>
        <v>0.0013780431786862835</v>
      </c>
      <c r="H31" s="21">
        <f t="shared" si="8"/>
        <v>-0.07978049810046439</v>
      </c>
      <c r="I31" s="21">
        <f t="shared" si="9"/>
        <v>-0.06397595534564182</v>
      </c>
      <c r="J31" s="21">
        <f t="shared" si="11"/>
        <v>-0.31316950220541895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660.75</v>
      </c>
      <c r="E32" s="29">
        <f>'[1]сырье'!L252</f>
        <v>612</v>
      </c>
      <c r="F32" s="29" t="str">
        <f>'[1]сырье'!I252</f>
        <v>612,250</v>
      </c>
      <c r="G32" s="21">
        <f t="shared" si="10"/>
        <v>0.00040849673202614234</v>
      </c>
      <c r="H32" s="21">
        <f t="shared" si="8"/>
        <v>-0.07340143776012109</v>
      </c>
      <c r="I32" s="21">
        <f t="shared" si="9"/>
        <v>-0.060966257668711665</v>
      </c>
      <c r="J32" s="21">
        <f>IF(ISERROR(F32/B32-1),"н/д",F32/B32-1)</f>
        <v>0.008649093904448124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707</v>
      </c>
      <c r="E33" s="29">
        <f>'[1]сырье'!L256</f>
        <v>646.5</v>
      </c>
      <c r="F33" s="29" t="str">
        <f>'[1]сырье'!I256</f>
        <v>645,250</v>
      </c>
      <c r="G33" s="21">
        <f t="shared" si="10"/>
        <v>-0.0019334880123743625</v>
      </c>
      <c r="H33" s="21">
        <f t="shared" si="8"/>
        <v>-0.08734087694483739</v>
      </c>
      <c r="I33" s="21">
        <f t="shared" si="9"/>
        <v>-0.07557306590257884</v>
      </c>
      <c r="J33" s="21">
        <f>IF(ISERROR(F33/B33-1),"н/д",F33/B33-1)</f>
        <v>-0.1568136709373018</v>
      </c>
      <c r="K33" s="13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3" t="s">
        <v>13</v>
      </c>
      <c r="B35" s="34">
        <f>B4</f>
        <v>40544</v>
      </c>
      <c r="C35" s="34">
        <f>C4</f>
        <v>40909</v>
      </c>
      <c r="D35" s="34">
        <f>D4</f>
        <v>41001</v>
      </c>
      <c r="E35" s="14">
        <f>IF(J35=2,F35-3,F35-1)</f>
        <v>41018</v>
      </c>
      <c r="F35" s="34">
        <f>I1</f>
        <v>41019</v>
      </c>
      <c r="G35" s="35"/>
      <c r="H35" s="36"/>
      <c r="I35" s="35"/>
      <c r="J35" s="37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812.1</v>
      </c>
      <c r="E37" s="19">
        <f>'[1]ост. ср-тв на кс'!S5</f>
        <v>802.8</v>
      </c>
      <c r="F37" s="19">
        <f>'[1]ост. ср-тв на кс'!R5</f>
        <v>770.9</v>
      </c>
      <c r="G37" s="21">
        <f t="shared" si="12"/>
        <v>-0.03973592426507222</v>
      </c>
      <c r="H37" s="21">
        <f aca="true" t="shared" si="13" ref="H37:H42">IF(ISERROR(F37/D37-1),"н/д",F37/D37-1)</f>
        <v>-0.05073266839059232</v>
      </c>
      <c r="I37" s="21">
        <f aca="true" t="shared" si="14" ref="I37:I42">IF(ISERROR(F37/C37-1),"н/д",F37/C37-1)</f>
        <v>-0.2144895047890768</v>
      </c>
      <c r="J37" s="21">
        <f aca="true" t="shared" si="15" ref="J37:J42">IF(ISERROR(F37/B37-1),"н/д",F37/B37-1)</f>
        <v>-0.2083590059560485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624</v>
      </c>
      <c r="E38" s="19">
        <f>'[1]ост. ср-тв на кс'!U5</f>
        <v>624.7</v>
      </c>
      <c r="F38" s="19">
        <f>'[1]ост. ср-тв на кс'!T5</f>
        <v>595.6</v>
      </c>
      <c r="G38" s="21">
        <f t="shared" si="12"/>
        <v>-0.04658235953257572</v>
      </c>
      <c r="H38" s="21">
        <f t="shared" si="13"/>
        <v>-0.04551282051282046</v>
      </c>
      <c r="I38" s="21">
        <f t="shared" si="14"/>
        <v>-0.1902107409925221</v>
      </c>
      <c r="J38" s="21">
        <f t="shared" si="15"/>
        <v>-0.06748082041647097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6.17</v>
      </c>
      <c r="E39" s="29">
        <f>'[1]mibid-mibor'!C8</f>
        <v>6.06</v>
      </c>
      <c r="F39" s="29">
        <f>'[1]mibid-mibor'!D8</f>
        <v>6.06</v>
      </c>
      <c r="G39" s="21">
        <f t="shared" si="12"/>
        <v>0</v>
      </c>
      <c r="H39" s="21">
        <f t="shared" si="13"/>
        <v>-0.017828200972447417</v>
      </c>
      <c r="I39" s="21">
        <f t="shared" si="14"/>
        <v>-0.04566929133858266</v>
      </c>
      <c r="J39" s="21">
        <f t="shared" si="15"/>
        <v>-0.13428571428571434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7.02</v>
      </c>
      <c r="E40" s="29">
        <f>'[1]mibid-mibor'!E8</f>
        <v>7.04</v>
      </c>
      <c r="F40" s="29">
        <f>'[1]mibid-mibor'!F8</f>
        <v>7.04</v>
      </c>
      <c r="G40" s="21">
        <f t="shared" si="12"/>
        <v>0</v>
      </c>
      <c r="H40" s="21">
        <f t="shared" si="13"/>
        <v>0.002849002849002913</v>
      </c>
      <c r="I40" s="21">
        <f t="shared" si="14"/>
        <v>-0.047361299052773975</v>
      </c>
      <c r="J40" s="21">
        <f t="shared" si="15"/>
        <v>0.5205183585313176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29.3282</v>
      </c>
      <c r="E41" s="29">
        <f>'[1]МакроDelay'!M8</f>
        <v>29.497746104408836</v>
      </c>
      <c r="F41" s="29">
        <f>'[1]МакроDelay'!J8</f>
        <v>29.5122</v>
      </c>
      <c r="G41" s="21">
        <f t="shared" si="12"/>
        <v>0.0004900000000001015</v>
      </c>
      <c r="H41" s="21">
        <f>IF(ISERROR(F41/D41-1),"н/д",F41/D41-1)</f>
        <v>0.006273825192135929</v>
      </c>
      <c r="I41" s="21">
        <f t="shared" si="14"/>
        <v>-0.08336243291322742</v>
      </c>
      <c r="J41" s="21">
        <f t="shared" si="15"/>
        <v>-0.03931640624999999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39.1707</v>
      </c>
      <c r="E42" s="29">
        <f>'[1]МакроDelay'!M11</f>
        <v>38.671566816134536</v>
      </c>
      <c r="F42" s="29">
        <f>'[1]МакроDelay'!J11</f>
        <v>38.723</v>
      </c>
      <c r="G42" s="21">
        <f t="shared" si="12"/>
        <v>0.0013300000000000534</v>
      </c>
      <c r="H42" s="21">
        <f t="shared" si="13"/>
        <v>-0.01142946130653777</v>
      </c>
      <c r="I42" s="21">
        <f t="shared" si="14"/>
        <v>-0.0707509849334258</v>
      </c>
      <c r="J42" s="21">
        <f t="shared" si="15"/>
        <v>-0.02681578286001507</v>
      </c>
      <c r="K42" s="13"/>
    </row>
    <row r="43" spans="1:11" ht="18.75">
      <c r="A43" s="38" t="s">
        <v>51</v>
      </c>
      <c r="B43" s="39">
        <v>40544</v>
      </c>
      <c r="C43" s="39">
        <v>40909</v>
      </c>
      <c r="D43" s="39">
        <f>'[1]ЗВР-cbr'!D4</f>
        <v>41005</v>
      </c>
      <c r="E43" s="39">
        <f>'[1]ЗВР-cbr'!D4</f>
        <v>41005</v>
      </c>
      <c r="F43" s="39">
        <f>'[1]ЗВР-cbr'!D3</f>
        <v>41012</v>
      </c>
      <c r="G43" s="40"/>
      <c r="H43" s="40"/>
      <c r="I43" s="40"/>
      <c r="J43" s="40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'[1]ЗВР-cbr'!L4</f>
        <v>516,7</v>
      </c>
      <c r="E44" s="19" t="str">
        <f>'[1]ЗВР-cbr'!L4</f>
        <v>516,7</v>
      </c>
      <c r="F44" s="19" t="str">
        <f>'[1]ЗВР-cbr'!L3</f>
        <v>518,8</v>
      </c>
      <c r="G44" s="21">
        <f>IF(ISERROR(F44/E44-1),"н/д",F44/E44-1)</f>
        <v>0.004064253919101812</v>
      </c>
      <c r="H44" s="21"/>
      <c r="I44" s="21">
        <f>IF(ISERROR(F44/C44-1),"н/д",F44/C44-1)</f>
        <v>0.04176706827309218</v>
      </c>
      <c r="J44" s="21">
        <f>IF(ISERROR(F44/B44-1),"н/д",F44/B44-1)</f>
        <v>0.18528672606808305</v>
      </c>
      <c r="K44" s="13"/>
    </row>
    <row r="45" spans="1:11" ht="18.75">
      <c r="A45" s="41"/>
      <c r="B45" s="39">
        <v>40544</v>
      </c>
      <c r="C45" s="39">
        <v>40909</v>
      </c>
      <c r="D45" s="39">
        <v>41001</v>
      </c>
      <c r="E45" s="39">
        <v>41008</v>
      </c>
      <c r="F45" s="39">
        <v>41015</v>
      </c>
      <c r="G45" s="40"/>
      <c r="H45" s="40"/>
      <c r="I45" s="40"/>
      <c r="J45" s="40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1.5</v>
      </c>
      <c r="E46" s="20">
        <v>1.6</v>
      </c>
      <c r="F46" s="20">
        <v>1.7</v>
      </c>
      <c r="G46" s="21">
        <f>IF(ISERROR(F46-E46),"н/д",F46-E46)/100</f>
        <v>0.0009999999999999987</v>
      </c>
      <c r="H46" s="21">
        <f>IF(ISERROR(F46-D46),"н/д",F46-D46)/100</f>
        <v>0.0019999999999999996</v>
      </c>
      <c r="I46" s="21"/>
      <c r="J46" s="21"/>
      <c r="K46" s="42"/>
    </row>
    <row r="47" spans="1:11" ht="18.75">
      <c r="A47" s="38" t="s">
        <v>54</v>
      </c>
      <c r="B47" s="43" t="s">
        <v>55</v>
      </c>
      <c r="C47" s="43" t="s">
        <v>56</v>
      </c>
      <c r="D47" s="43">
        <f>'[1]M2'!I15</f>
        <v>40889</v>
      </c>
      <c r="E47" s="43">
        <f>'[1]M2'!I16</f>
        <v>40909</v>
      </c>
      <c r="F47" s="43">
        <f>'[1]M2'!I17</f>
        <v>40949</v>
      </c>
      <c r="G47" s="44"/>
      <c r="H47" s="40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23677.9</v>
      </c>
      <c r="D48" s="19">
        <f>'[1]M2'!J15</f>
        <v>24543.4</v>
      </c>
      <c r="E48" s="19">
        <f>'[1]M2'!J16</f>
        <v>23677.9</v>
      </c>
      <c r="F48" s="19">
        <f>'[1]M2'!J17</f>
        <v>23851.3</v>
      </c>
      <c r="G48" s="21"/>
      <c r="H48" s="21">
        <f>IF(ISERROR(F48/D48-1),"н/д",F48/D48-1)</f>
        <v>-0.028199027029670032</v>
      </c>
      <c r="I48" s="21">
        <f>IF(ISERROR(F48/C48-1),"н/д",F48/C48-1)</f>
        <v>0.007323284581825185</v>
      </c>
      <c r="J48" s="21">
        <f>IF(ISERROR(F48/B48-1),"н/д",F48/B48-1)</f>
        <v>0.19185584577176562</v>
      </c>
      <c r="K48" s="8"/>
    </row>
    <row r="49" spans="1:11" ht="75">
      <c r="A49" s="18" t="s">
        <v>58</v>
      </c>
      <c r="B49" s="19">
        <v>104.7</v>
      </c>
      <c r="C49" s="19">
        <v>104.7</v>
      </c>
      <c r="D49" s="19">
        <f>'[1]ПромПр-во'!B24</f>
        <v>102.5</v>
      </c>
      <c r="E49" s="19">
        <f>'[1]ПромПр-во'!B28</f>
        <v>103.8</v>
      </c>
      <c r="F49" s="19">
        <f>'[1]ПромПр-во'!B29</f>
        <v>106.5</v>
      </c>
      <c r="G49" s="21"/>
      <c r="H49" s="21"/>
      <c r="I49" s="21"/>
      <c r="J49" s="21"/>
      <c r="K49" s="8"/>
    </row>
    <row r="50" spans="1:11" ht="18.75">
      <c r="A50" s="38"/>
      <c r="B50" s="43">
        <v>40544</v>
      </c>
      <c r="C50" s="43">
        <v>40909</v>
      </c>
      <c r="D50" s="43">
        <v>40940</v>
      </c>
      <c r="E50" s="43">
        <v>40969</v>
      </c>
      <c r="F50" s="43">
        <v>41000</v>
      </c>
      <c r="G50" s="39"/>
      <c r="H50" s="40"/>
      <c r="I50" s="40"/>
      <c r="J50" s="40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40909</v>
      </c>
      <c r="E54" s="43">
        <v>40940</v>
      </c>
      <c r="F54" s="43">
        <v>40969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v>1056.06</v>
      </c>
      <c r="E55" s="19" t="str">
        <f>'[1]Дох-Расх фед.б.'!J5</f>
        <v>809,7</v>
      </c>
      <c r="F55" s="19" t="str">
        <f>'[1]Дох-Расх фед.б.'!J4</f>
        <v>1097,8</v>
      </c>
      <c r="G55" s="21">
        <f>IF(ISERROR(F55/E55-1),"н/д",F55/E55-1)</f>
        <v>0.35581079412127936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v>1074.01</v>
      </c>
      <c r="E56" s="19" t="str">
        <f>'[1]Дох-Расх фед.б.'!J29</f>
        <v>1037,1</v>
      </c>
      <c r="F56" s="19" t="str">
        <f>'[1]Дох-Расх фед.б.'!J28</f>
        <v>973,8</v>
      </c>
      <c r="G56" s="21">
        <f>IF(ISERROR(F56/E56-1),"н/д",F56/E56-1)</f>
        <v>-0.06103557998264386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-17.950000000000045</v>
      </c>
      <c r="E57" s="25">
        <f>E55-E56</f>
        <v>-227.39999999999986</v>
      </c>
      <c r="F57" s="19">
        <f>F55-F56</f>
        <v>124</v>
      </c>
      <c r="G57" s="21"/>
      <c r="H57" s="21"/>
      <c r="I57" s="8"/>
      <c r="J57" s="13"/>
    </row>
    <row r="58" spans="1:10" ht="18.75">
      <c r="A58" s="6" t="s">
        <v>2</v>
      </c>
      <c r="B58" s="43" t="s">
        <v>62</v>
      </c>
      <c r="C58" s="43" t="s">
        <v>63</v>
      </c>
      <c r="D58" s="43">
        <v>40878</v>
      </c>
      <c r="E58" s="43">
        <v>40909</v>
      </c>
      <c r="F58" s="43">
        <v>40940</v>
      </c>
      <c r="G58" s="46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50.979</v>
      </c>
      <c r="E59" s="20">
        <v>40.1</v>
      </c>
      <c r="F59" s="20">
        <v>45</v>
      </c>
      <c r="G59" s="21">
        <f>IF(ISERROR(F59/E59-1),"н/д",F59/E59-1)</f>
        <v>0.12219451371571077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30.539</v>
      </c>
      <c r="E60" s="20">
        <v>19.6</v>
      </c>
      <c r="F60" s="20">
        <v>25.2</v>
      </c>
      <c r="G60" s="21">
        <f>IF(ISERROR(F60/E60-1),"н/д",F60/E60-1)</f>
        <v>0.2857142857142856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20.439999999999998</v>
      </c>
      <c r="E61" s="20">
        <f>E59-E60</f>
        <v>20.5</v>
      </c>
      <c r="F61" s="20">
        <f>F59-F60</f>
        <v>19.8</v>
      </c>
      <c r="G61" s="21">
        <f>IF(ISERROR(F61/E61-1),"н/д",F61/E61-1)</f>
        <v>-0.03414634146341455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7"/>
      <c r="B69" s="47"/>
      <c r="C69" s="48"/>
      <c r="D69" s="49"/>
      <c r="E69" s="49"/>
      <c r="F69" s="49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0"/>
      <c r="B74" s="50"/>
      <c r="C74" s="51"/>
      <c r="D74" s="51"/>
      <c r="E74" s="51"/>
      <c r="F74" s="51"/>
      <c r="G74" s="10"/>
      <c r="H74" s="10"/>
      <c r="I74" s="10"/>
      <c r="J74" s="10"/>
    </row>
    <row r="75" spans="1:10" s="8" customFormat="1" ht="15.75">
      <c r="A75" s="50"/>
      <c r="B75" s="50"/>
      <c r="C75" s="51"/>
      <c r="D75" s="51"/>
      <c r="E75" s="51"/>
      <c r="F75" s="51"/>
      <c r="G75" s="10"/>
      <c r="H75" s="10"/>
      <c r="I75" s="10"/>
      <c r="J75" s="10"/>
    </row>
    <row r="76" spans="1:10" s="8" customFormat="1" ht="15.75">
      <c r="A76" s="50"/>
      <c r="B76" s="50"/>
      <c r="C76" s="51"/>
      <c r="D76" s="51"/>
      <c r="E76" s="51"/>
      <c r="F76" s="51"/>
      <c r="G76" s="10"/>
      <c r="H76" s="10"/>
      <c r="I76" s="10"/>
      <c r="J76" s="10"/>
    </row>
    <row r="77" spans="1:10" s="8" customFormat="1" ht="15.75">
      <c r="A77" s="50"/>
      <c r="B77" s="50"/>
      <c r="C77" s="51"/>
      <c r="D77" s="51"/>
      <c r="E77" s="51"/>
      <c r="F77" s="51"/>
      <c r="G77" s="10"/>
      <c r="H77" s="10"/>
      <c r="I77" s="10"/>
      <c r="J77" s="10"/>
    </row>
    <row r="78" spans="1:10" s="8" customFormat="1" ht="15.75">
      <c r="A78" s="50"/>
      <c r="B78" s="50"/>
      <c r="C78" s="51"/>
      <c r="D78" s="51"/>
      <c r="E78" s="51"/>
      <c r="F78" s="51"/>
      <c r="G78" s="10"/>
      <c r="H78" s="10"/>
      <c r="I78" s="10"/>
      <c r="J78" s="10"/>
    </row>
    <row r="79" spans="1:10" s="8" customFormat="1" ht="15.75">
      <c r="A79" s="50"/>
      <c r="B79" s="50"/>
      <c r="C79" s="51"/>
      <c r="D79" s="51"/>
      <c r="E79" s="51"/>
      <c r="F79" s="51"/>
      <c r="G79" s="10"/>
      <c r="H79" s="10"/>
      <c r="I79" s="10"/>
      <c r="J79" s="10"/>
    </row>
    <row r="80" spans="1:10" s="8" customFormat="1" ht="15.75">
      <c r="A80" s="50"/>
      <c r="B80" s="50"/>
      <c r="C80" s="51"/>
      <c r="D80" s="51"/>
      <c r="E80" s="51"/>
      <c r="F80" s="51"/>
      <c r="G80" s="10"/>
      <c r="H80" s="10"/>
      <c r="I80" s="10"/>
      <c r="J80" s="10"/>
    </row>
    <row r="81" spans="1:10" s="8" customFormat="1" ht="15.75">
      <c r="A81" s="50"/>
      <c r="B81" s="50"/>
      <c r="C81" s="51"/>
      <c r="D81" s="51"/>
      <c r="E81" s="51"/>
      <c r="F81" s="51"/>
      <c r="G81" s="10"/>
      <c r="H81" s="10"/>
      <c r="I81" s="10"/>
      <c r="J81" s="10"/>
    </row>
    <row r="82" spans="1:10" s="8" customFormat="1" ht="15.75">
      <c r="A82" s="50"/>
      <c r="B82" s="50"/>
      <c r="C82" s="51"/>
      <c r="D82" s="51"/>
      <c r="E82" s="51"/>
      <c r="F82" s="51"/>
      <c r="G82" s="10"/>
      <c r="H82" s="10"/>
      <c r="I82" s="10"/>
      <c r="J82" s="10"/>
    </row>
    <row r="83" spans="1:10" s="8" customFormat="1" ht="15.75">
      <c r="A83" s="50"/>
      <c r="B83" s="50"/>
      <c r="C83" s="51"/>
      <c r="D83" s="51"/>
      <c r="E83" s="51"/>
      <c r="F83" s="51"/>
      <c r="G83" s="10"/>
      <c r="H83" s="10"/>
      <c r="I83" s="10"/>
      <c r="J83" s="10"/>
    </row>
    <row r="84" spans="1:10" s="8" customFormat="1" ht="15.75">
      <c r="A84" s="50"/>
      <c r="B84" s="50"/>
      <c r="C84" s="51"/>
      <c r="D84" s="51"/>
      <c r="E84" s="51"/>
      <c r="F84" s="51"/>
      <c r="G84" s="10"/>
      <c r="H84" s="10"/>
      <c r="I84" s="10"/>
      <c r="J84" s="10"/>
    </row>
    <row r="85" spans="1:10" s="8" customFormat="1" ht="15.75">
      <c r="A85" s="50"/>
      <c r="B85" s="50"/>
      <c r="C85" s="51"/>
      <c r="D85" s="51"/>
      <c r="E85" s="51"/>
      <c r="F85" s="51"/>
      <c r="G85" s="10"/>
      <c r="H85" s="10"/>
      <c r="I85" s="10"/>
      <c r="J85" s="10"/>
    </row>
    <row r="86" spans="1:10" s="8" customFormat="1" ht="15.75">
      <c r="A86" s="50"/>
      <c r="B86" s="50"/>
      <c r="C86" s="51"/>
      <c r="D86" s="51"/>
      <c r="E86" s="51"/>
      <c r="F86" s="51"/>
      <c r="G86" s="10"/>
      <c r="H86" s="10"/>
      <c r="I86" s="10"/>
      <c r="J86" s="10"/>
    </row>
    <row r="87" spans="1:10" s="8" customFormat="1" ht="15.75">
      <c r="A87" s="50"/>
      <c r="B87" s="50"/>
      <c r="C87" s="51"/>
      <c r="D87" s="51"/>
      <c r="E87" s="51"/>
      <c r="F87" s="51"/>
      <c r="G87" s="10"/>
      <c r="H87" s="10"/>
      <c r="I87" s="10"/>
      <c r="J87" s="10"/>
    </row>
    <row r="88" spans="1:10" s="8" customFormat="1" ht="15.75">
      <c r="A88" s="50"/>
      <c r="B88" s="50"/>
      <c r="C88" s="51"/>
      <c r="D88" s="51"/>
      <c r="E88" s="51"/>
      <c r="F88" s="51"/>
      <c r="G88" s="10"/>
      <c r="H88" s="10"/>
      <c r="I88" s="10"/>
      <c r="J88" s="10"/>
    </row>
    <row r="89" spans="1:10" s="8" customFormat="1" ht="15.75">
      <c r="A89" s="50"/>
      <c r="B89" s="50"/>
      <c r="C89" s="51"/>
      <c r="D89" s="51"/>
      <c r="E89" s="51"/>
      <c r="F89" s="51"/>
      <c r="G89" s="10"/>
      <c r="H89" s="10"/>
      <c r="I89" s="10"/>
      <c r="J89" s="10"/>
    </row>
    <row r="90" spans="1:10" s="8" customFormat="1" ht="15.75">
      <c r="A90" s="50"/>
      <c r="B90" s="50"/>
      <c r="C90" s="51"/>
      <c r="D90" s="51"/>
      <c r="E90" s="51"/>
      <c r="F90" s="51"/>
      <c r="G90" s="10"/>
      <c r="H90" s="10"/>
      <c r="I90" s="10"/>
      <c r="J90" s="10"/>
    </row>
    <row r="91" spans="1:10" s="8" customFormat="1" ht="15.75">
      <c r="A91" s="50"/>
      <c r="B91" s="50"/>
      <c r="C91" s="51"/>
      <c r="D91" s="51"/>
      <c r="E91" s="51"/>
      <c r="F91" s="51"/>
      <c r="G91" s="10"/>
      <c r="H91" s="10"/>
      <c r="I91" s="10"/>
      <c r="J91" s="10"/>
    </row>
    <row r="92" spans="1:10" s="8" customFormat="1" ht="15.75">
      <c r="A92" s="50"/>
      <c r="B92" s="50"/>
      <c r="C92" s="51"/>
      <c r="D92" s="51"/>
      <c r="E92" s="51"/>
      <c r="F92" s="51"/>
      <c r="G92" s="10"/>
      <c r="H92" s="10"/>
      <c r="I92" s="10"/>
      <c r="J92" s="10"/>
    </row>
    <row r="93" spans="1:10" s="8" customFormat="1" ht="15.75">
      <c r="A93" s="50"/>
      <c r="B93" s="50"/>
      <c r="C93" s="51"/>
      <c r="D93" s="51"/>
      <c r="E93" s="51"/>
      <c r="F93" s="51"/>
      <c r="G93" s="10"/>
      <c r="H93" s="10"/>
      <c r="I93" s="10"/>
      <c r="J93" s="10"/>
    </row>
    <row r="94" spans="1:10" s="8" customFormat="1" ht="15.75">
      <c r="A94" s="50"/>
      <c r="B94" s="50"/>
      <c r="C94" s="51"/>
      <c r="D94" s="51"/>
      <c r="E94" s="51"/>
      <c r="F94" s="51"/>
      <c r="G94" s="10"/>
      <c r="H94" s="10"/>
      <c r="I94" s="10"/>
      <c r="J94" s="10"/>
    </row>
    <row r="95" spans="1:10" s="8" customFormat="1" ht="15.75">
      <c r="A95" s="50"/>
      <c r="B95" s="50"/>
      <c r="C95" s="51"/>
      <c r="D95" s="51"/>
      <c r="E95" s="51"/>
      <c r="F95" s="51"/>
      <c r="G95" s="10"/>
      <c r="H95" s="10"/>
      <c r="I95" s="10"/>
      <c r="J95" s="10"/>
    </row>
    <row r="96" spans="1:10" s="8" customFormat="1" ht="15.75">
      <c r="A96" s="50"/>
      <c r="B96" s="50"/>
      <c r="C96" s="51"/>
      <c r="D96" s="51"/>
      <c r="E96" s="51"/>
      <c r="F96" s="51"/>
      <c r="G96" s="10"/>
      <c r="H96" s="10"/>
      <c r="I96" s="10"/>
      <c r="J96" s="10"/>
    </row>
    <row r="97" spans="1:10" s="8" customFormat="1" ht="15.75">
      <c r="A97" s="50"/>
      <c r="B97" s="50"/>
      <c r="C97" s="51"/>
      <c r="D97" s="51"/>
      <c r="E97" s="51"/>
      <c r="F97" s="51"/>
      <c r="G97" s="10"/>
      <c r="H97" s="10"/>
      <c r="I97" s="10"/>
      <c r="J97" s="10"/>
    </row>
    <row r="98" spans="1:10" s="8" customFormat="1" ht="15.75">
      <c r="A98" s="50"/>
      <c r="B98" s="50"/>
      <c r="C98" s="51"/>
      <c r="D98" s="51"/>
      <c r="E98" s="51"/>
      <c r="F98" s="51"/>
      <c r="G98" s="10"/>
      <c r="H98" s="10"/>
      <c r="I98" s="10"/>
      <c r="J98" s="10"/>
    </row>
    <row r="99" spans="1:10" s="8" customFormat="1" ht="15.75">
      <c r="A99" s="50"/>
      <c r="B99" s="50"/>
      <c r="C99" s="51"/>
      <c r="D99" s="51"/>
      <c r="E99" s="51"/>
      <c r="F99" s="51"/>
      <c r="G99" s="10"/>
      <c r="H99" s="10"/>
      <c r="I99" s="10"/>
      <c r="J99" s="10"/>
    </row>
    <row r="100" spans="1:10" s="8" customFormat="1" ht="15.75">
      <c r="A100" s="50"/>
      <c r="B100" s="50"/>
      <c r="C100" s="51"/>
      <c r="D100" s="51"/>
      <c r="E100" s="51"/>
      <c r="F100" s="51"/>
      <c r="G100" s="10"/>
      <c r="H100" s="10"/>
      <c r="I100" s="10"/>
      <c r="J100" s="10"/>
    </row>
    <row r="101" spans="1:10" s="8" customFormat="1" ht="15.75">
      <c r="A101" s="50"/>
      <c r="B101" s="50"/>
      <c r="C101" s="51"/>
      <c r="D101" s="51"/>
      <c r="E101" s="51"/>
      <c r="F101" s="51"/>
      <c r="G101" s="10"/>
      <c r="H101" s="10"/>
      <c r="I101" s="10"/>
      <c r="J101" s="10"/>
    </row>
    <row r="102" spans="1:10" s="8" customFormat="1" ht="15.75">
      <c r="A102" s="50"/>
      <c r="B102" s="50"/>
      <c r="C102" s="51"/>
      <c r="D102" s="51"/>
      <c r="E102" s="51"/>
      <c r="F102" s="51"/>
      <c r="G102" s="10"/>
      <c r="H102" s="10"/>
      <c r="I102" s="10"/>
      <c r="J102" s="10"/>
    </row>
    <row r="103" spans="1:10" s="8" customFormat="1" ht="15.75">
      <c r="A103" s="50"/>
      <c r="B103" s="50"/>
      <c r="C103" s="51"/>
      <c r="D103" s="51"/>
      <c r="E103" s="51"/>
      <c r="F103" s="51"/>
      <c r="G103" s="10"/>
      <c r="H103" s="10"/>
      <c r="I103" s="10"/>
      <c r="J103" s="10"/>
    </row>
    <row r="104" spans="1:10" s="8" customFormat="1" ht="15.75">
      <c r="A104" s="50"/>
      <c r="B104" s="50"/>
      <c r="C104" s="51"/>
      <c r="D104" s="51"/>
      <c r="E104" s="51"/>
      <c r="F104" s="51"/>
      <c r="G104" s="10"/>
      <c r="H104" s="10"/>
      <c r="I104" s="10"/>
      <c r="J104" s="10"/>
    </row>
    <row r="105" spans="1:10" s="8" customFormat="1" ht="15.75">
      <c r="A105" s="50"/>
      <c r="B105" s="50"/>
      <c r="C105" s="51"/>
      <c r="D105" s="51"/>
      <c r="E105" s="51"/>
      <c r="F105" s="51"/>
      <c r="G105" s="10"/>
      <c r="H105" s="10"/>
      <c r="I105" s="10"/>
      <c r="J105" s="10"/>
    </row>
    <row r="106" spans="1:10" s="8" customFormat="1" ht="15.75">
      <c r="A106" s="50"/>
      <c r="B106" s="50"/>
      <c r="C106" s="51"/>
      <c r="D106" s="51"/>
      <c r="E106" s="51"/>
      <c r="F106" s="51"/>
      <c r="G106" s="10"/>
      <c r="H106" s="10"/>
      <c r="I106" s="10"/>
      <c r="J106" s="10"/>
    </row>
    <row r="107" spans="1:10" s="8" customFormat="1" ht="15.75">
      <c r="A107" s="50"/>
      <c r="B107" s="50"/>
      <c r="C107" s="51"/>
      <c r="D107" s="51"/>
      <c r="E107" s="51"/>
      <c r="F107" s="51"/>
      <c r="G107" s="10"/>
      <c r="H107" s="10"/>
      <c r="I107" s="10"/>
      <c r="J107" s="10"/>
    </row>
    <row r="108" spans="1:10" s="8" customFormat="1" ht="15.75">
      <c r="A108" s="50"/>
      <c r="B108" s="50"/>
      <c r="C108" s="51"/>
      <c r="D108" s="51"/>
      <c r="E108" s="51"/>
      <c r="F108" s="51"/>
      <c r="G108" s="10"/>
      <c r="H108" s="10"/>
      <c r="I108" s="10"/>
      <c r="J108" s="10"/>
    </row>
    <row r="109" spans="1:10" s="8" customFormat="1" ht="15.75">
      <c r="A109" s="50"/>
      <c r="B109" s="50"/>
      <c r="C109" s="51"/>
      <c r="D109" s="51"/>
      <c r="E109" s="51"/>
      <c r="F109" s="51"/>
      <c r="G109" s="10"/>
      <c r="H109" s="10"/>
      <c r="I109" s="10"/>
      <c r="J109" s="10"/>
    </row>
    <row r="110" spans="1:10" s="8" customFormat="1" ht="15.75">
      <c r="A110" s="50"/>
      <c r="B110" s="50"/>
      <c r="C110" s="51"/>
      <c r="D110" s="51"/>
      <c r="E110" s="51"/>
      <c r="F110" s="51"/>
      <c r="G110" s="10"/>
      <c r="H110" s="10"/>
      <c r="I110" s="10"/>
      <c r="J110" s="10"/>
    </row>
    <row r="111" spans="1:10" s="8" customFormat="1" ht="15.75">
      <c r="A111" s="50"/>
      <c r="B111" s="50"/>
      <c r="C111" s="51"/>
      <c r="D111" s="51"/>
      <c r="E111" s="51"/>
      <c r="F111" s="51"/>
      <c r="G111" s="10"/>
      <c r="H111" s="10"/>
      <c r="I111" s="10"/>
      <c r="J111" s="10"/>
    </row>
    <row r="112" spans="1:10" s="8" customFormat="1" ht="15.75">
      <c r="A112" s="50"/>
      <c r="B112" s="50"/>
      <c r="C112" s="51"/>
      <c r="D112" s="51"/>
      <c r="E112" s="51"/>
      <c r="F112" s="51"/>
      <c r="G112" s="10"/>
      <c r="H112" s="10"/>
      <c r="I112" s="10"/>
      <c r="J112" s="10"/>
    </row>
    <row r="113" spans="1:10" s="8" customFormat="1" ht="15.75">
      <c r="A113" s="50"/>
      <c r="B113" s="50"/>
      <c r="C113" s="51"/>
      <c r="D113" s="51"/>
      <c r="E113" s="51"/>
      <c r="F113" s="51"/>
      <c r="G113" s="10"/>
      <c r="H113" s="10"/>
      <c r="I113" s="10"/>
      <c r="J113" s="10"/>
    </row>
    <row r="114" spans="1:10" s="8" customFormat="1" ht="15.75">
      <c r="A114" s="50"/>
      <c r="B114" s="50"/>
      <c r="C114" s="51"/>
      <c r="D114" s="51"/>
      <c r="E114" s="51"/>
      <c r="F114" s="51"/>
      <c r="G114" s="10"/>
      <c r="H114" s="10"/>
      <c r="I114" s="10"/>
      <c r="J114" s="10"/>
    </row>
    <row r="115" spans="1:10" s="8" customFormat="1" ht="15.75">
      <c r="A115" s="50"/>
      <c r="B115" s="50"/>
      <c r="C115" s="51"/>
      <c r="D115" s="51"/>
      <c r="E115" s="51"/>
      <c r="F115" s="51"/>
      <c r="G115" s="10"/>
      <c r="H115" s="10"/>
      <c r="I115" s="10"/>
      <c r="J115" s="10"/>
    </row>
    <row r="116" spans="1:10" s="8" customFormat="1" ht="15.75">
      <c r="A116" s="50"/>
      <c r="B116" s="50"/>
      <c r="C116" s="51"/>
      <c r="D116" s="51"/>
      <c r="E116" s="51"/>
      <c r="F116" s="51"/>
      <c r="G116" s="10"/>
      <c r="H116" s="10"/>
      <c r="I116" s="10"/>
      <c r="J116" s="10"/>
    </row>
    <row r="117" spans="1:10" s="8" customFormat="1" ht="15.75">
      <c r="A117" s="50"/>
      <c r="B117" s="50"/>
      <c r="C117" s="51"/>
      <c r="D117" s="51"/>
      <c r="E117" s="51"/>
      <c r="F117" s="51"/>
      <c r="G117" s="10"/>
      <c r="H117" s="10"/>
      <c r="I117" s="10"/>
      <c r="J117" s="10"/>
    </row>
    <row r="118" spans="1:10" s="8" customFormat="1" ht="15.75">
      <c r="A118" s="50"/>
      <c r="B118" s="50"/>
      <c r="C118" s="51"/>
      <c r="D118" s="51"/>
      <c r="E118" s="51"/>
      <c r="F118" s="51"/>
      <c r="G118" s="10"/>
      <c r="H118" s="10"/>
      <c r="I118" s="10"/>
      <c r="J118" s="10"/>
    </row>
    <row r="119" spans="1:10" s="8" customFormat="1" ht="15.75">
      <c r="A119" s="50"/>
      <c r="B119" s="50"/>
      <c r="C119" s="51"/>
      <c r="D119" s="51"/>
      <c r="E119" s="51"/>
      <c r="F119" s="51"/>
      <c r="G119" s="10"/>
      <c r="H119" s="10"/>
      <c r="I119" s="10"/>
      <c r="J119" s="10"/>
    </row>
    <row r="120" spans="1:10" s="8" customFormat="1" ht="15.75">
      <c r="A120" s="50"/>
      <c r="B120" s="50"/>
      <c r="C120" s="51"/>
      <c r="D120" s="51"/>
      <c r="E120" s="51"/>
      <c r="F120" s="51"/>
      <c r="G120" s="10"/>
      <c r="H120" s="10"/>
      <c r="I120" s="10"/>
      <c r="J120" s="10"/>
    </row>
    <row r="121" spans="1:10" s="8" customFormat="1" ht="15.75">
      <c r="A121" s="50"/>
      <c r="B121" s="50"/>
      <c r="C121" s="51"/>
      <c r="D121" s="51"/>
      <c r="E121" s="51"/>
      <c r="F121" s="51"/>
      <c r="G121" s="10"/>
      <c r="H121" s="10"/>
      <c r="I121" s="10"/>
      <c r="J121" s="10"/>
    </row>
    <row r="122" spans="1:10" s="8" customFormat="1" ht="15.75">
      <c r="A122" s="50"/>
      <c r="B122" s="50"/>
      <c r="C122" s="51"/>
      <c r="D122" s="51"/>
      <c r="E122" s="51"/>
      <c r="F122" s="51"/>
      <c r="G122" s="10"/>
      <c r="H122" s="10"/>
      <c r="I122" s="10"/>
      <c r="J122" s="10"/>
    </row>
    <row r="123" spans="1:10" s="8" customFormat="1" ht="15.75">
      <c r="A123" s="50"/>
      <c r="B123" s="50"/>
      <c r="C123" s="51"/>
      <c r="D123" s="51"/>
      <c r="E123" s="51"/>
      <c r="F123" s="51"/>
      <c r="G123" s="10"/>
      <c r="H123" s="10"/>
      <c r="I123" s="10"/>
      <c r="J123" s="10"/>
    </row>
    <row r="124" spans="1:10" s="8" customFormat="1" ht="15.75">
      <c r="A124" s="50"/>
      <c r="B124" s="50"/>
      <c r="C124" s="51"/>
      <c r="D124" s="51"/>
      <c r="E124" s="51"/>
      <c r="F124" s="51"/>
      <c r="G124" s="10"/>
      <c r="H124" s="10"/>
      <c r="I124" s="10"/>
      <c r="J124" s="10"/>
    </row>
    <row r="125" spans="1:10" s="8" customFormat="1" ht="15.75">
      <c r="A125" s="50"/>
      <c r="B125" s="50"/>
      <c r="C125" s="51"/>
      <c r="D125" s="51"/>
      <c r="E125" s="51"/>
      <c r="F125" s="51"/>
      <c r="G125" s="10"/>
      <c r="H125" s="10"/>
      <c r="I125" s="10"/>
      <c r="J125" s="10"/>
    </row>
    <row r="126" spans="1:10" s="8" customFormat="1" ht="15.75">
      <c r="A126" s="50"/>
      <c r="B126" s="50"/>
      <c r="C126" s="51"/>
      <c r="D126" s="51"/>
      <c r="E126" s="51"/>
      <c r="F126" s="51"/>
      <c r="G126" s="10"/>
      <c r="H126" s="10"/>
      <c r="I126" s="10"/>
      <c r="J126" s="10"/>
    </row>
    <row r="127" spans="1:10" s="8" customFormat="1" ht="15.75">
      <c r="A127" s="50"/>
      <c r="B127" s="50"/>
      <c r="C127" s="51"/>
      <c r="D127" s="51"/>
      <c r="E127" s="51"/>
      <c r="F127" s="51"/>
      <c r="G127" s="10"/>
      <c r="H127" s="10"/>
      <c r="I127" s="10"/>
      <c r="J127" s="10"/>
    </row>
    <row r="128" spans="1:10" s="8" customFormat="1" ht="15.75">
      <c r="A128" s="50"/>
      <c r="B128" s="50"/>
      <c r="C128" s="51"/>
      <c r="D128" s="51"/>
      <c r="E128" s="51"/>
      <c r="F128" s="51"/>
      <c r="G128" s="10"/>
      <c r="H128" s="10"/>
      <c r="I128" s="10"/>
      <c r="J128" s="10"/>
    </row>
    <row r="129" spans="1:10" s="8" customFormat="1" ht="15.75">
      <c r="A129" s="50"/>
      <c r="B129" s="50"/>
      <c r="C129" s="51"/>
      <c r="D129" s="51"/>
      <c r="E129" s="51"/>
      <c r="F129" s="51"/>
      <c r="G129" s="10"/>
      <c r="H129" s="10"/>
      <c r="I129" s="10"/>
      <c r="J129" s="10"/>
    </row>
    <row r="130" spans="1:10" s="8" customFormat="1" ht="15.75">
      <c r="A130" s="50"/>
      <c r="B130" s="50"/>
      <c r="C130" s="51"/>
      <c r="D130" s="51"/>
      <c r="E130" s="51"/>
      <c r="F130" s="51"/>
      <c r="G130" s="10"/>
      <c r="H130" s="10"/>
      <c r="I130" s="10"/>
      <c r="J130" s="10"/>
    </row>
    <row r="131" spans="1:10" s="8" customFormat="1" ht="15.75">
      <c r="A131" s="50"/>
      <c r="B131" s="50"/>
      <c r="C131" s="51"/>
      <c r="D131" s="51"/>
      <c r="E131" s="51"/>
      <c r="F131" s="51"/>
      <c r="G131" s="10"/>
      <c r="H131" s="10"/>
      <c r="I131" s="10"/>
      <c r="J131" s="10"/>
    </row>
    <row r="132" spans="1:10" s="8" customFormat="1" ht="15.75">
      <c r="A132" s="50"/>
      <c r="B132" s="50"/>
      <c r="C132" s="51"/>
      <c r="D132" s="51"/>
      <c r="E132" s="51"/>
      <c r="F132" s="51"/>
      <c r="G132" s="10"/>
      <c r="H132" s="10"/>
      <c r="I132" s="10"/>
      <c r="J132" s="10"/>
    </row>
    <row r="133" spans="1:10" s="8" customFormat="1" ht="15.75">
      <c r="A133" s="50"/>
      <c r="B133" s="50"/>
      <c r="C133" s="51"/>
      <c r="D133" s="51"/>
      <c r="E133" s="51"/>
      <c r="F133" s="51"/>
      <c r="G133" s="10"/>
      <c r="H133" s="10"/>
      <c r="I133" s="10"/>
      <c r="J133" s="10"/>
    </row>
    <row r="134" spans="1:10" s="8" customFormat="1" ht="15.75">
      <c r="A134" s="50"/>
      <c r="B134" s="50"/>
      <c r="C134" s="51"/>
      <c r="D134" s="51"/>
      <c r="E134" s="51"/>
      <c r="F134" s="51"/>
      <c r="G134" s="10"/>
      <c r="H134" s="10"/>
      <c r="I134" s="10"/>
      <c r="J134" s="10"/>
    </row>
    <row r="135" spans="1:10" s="8" customFormat="1" ht="15.75">
      <c r="A135" s="50"/>
      <c r="B135" s="50"/>
      <c r="C135" s="51"/>
      <c r="D135" s="51"/>
      <c r="E135" s="51"/>
      <c r="F135" s="51"/>
      <c r="G135" s="10"/>
      <c r="H135" s="10"/>
      <c r="I135" s="10"/>
      <c r="J135" s="10"/>
    </row>
    <row r="136" spans="1:10" s="8" customFormat="1" ht="15.75">
      <c r="A136" s="50"/>
      <c r="B136" s="50"/>
      <c r="C136" s="51"/>
      <c r="D136" s="51"/>
      <c r="E136" s="51"/>
      <c r="F136" s="51"/>
      <c r="G136" s="10"/>
      <c r="H136" s="10"/>
      <c r="I136" s="10"/>
      <c r="J136" s="10"/>
    </row>
    <row r="137" spans="1:10" s="8" customFormat="1" ht="15.75">
      <c r="A137" s="50"/>
      <c r="B137" s="50"/>
      <c r="C137" s="51"/>
      <c r="D137" s="51"/>
      <c r="E137" s="51"/>
      <c r="F137" s="51"/>
      <c r="G137" s="10"/>
      <c r="H137" s="10"/>
      <c r="I137" s="10"/>
      <c r="J137" s="10"/>
    </row>
    <row r="138" spans="1:10" s="8" customFormat="1" ht="15.75">
      <c r="A138" s="50"/>
      <c r="B138" s="50"/>
      <c r="C138" s="51"/>
      <c r="D138" s="51"/>
      <c r="E138" s="51"/>
      <c r="F138" s="51"/>
      <c r="G138" s="10"/>
      <c r="H138" s="10"/>
      <c r="I138" s="10"/>
      <c r="J138" s="10"/>
    </row>
    <row r="139" spans="1:10" s="8" customFormat="1" ht="15.75">
      <c r="A139" s="50"/>
      <c r="B139" s="50"/>
      <c r="C139" s="51"/>
      <c r="D139" s="51"/>
      <c r="E139" s="51"/>
      <c r="F139" s="51"/>
      <c r="G139" s="10"/>
      <c r="H139" s="10"/>
      <c r="I139" s="10"/>
      <c r="J139" s="10"/>
    </row>
    <row r="140" spans="1:10" s="8" customFormat="1" ht="15.75">
      <c r="A140" s="50"/>
      <c r="B140" s="50"/>
      <c r="C140" s="51"/>
      <c r="D140" s="51"/>
      <c r="E140" s="51"/>
      <c r="F140" s="51"/>
      <c r="G140" s="10"/>
      <c r="H140" s="10"/>
      <c r="I140" s="10"/>
      <c r="J140" s="10"/>
    </row>
    <row r="141" spans="1:10" s="8" customFormat="1" ht="15.75">
      <c r="A141" s="50"/>
      <c r="B141" s="50"/>
      <c r="C141" s="51"/>
      <c r="D141" s="51"/>
      <c r="E141" s="51"/>
      <c r="F141" s="51"/>
      <c r="G141" s="10"/>
      <c r="H141" s="10"/>
      <c r="I141" s="10"/>
      <c r="J141" s="10"/>
    </row>
    <row r="142" spans="1:10" s="8" customFormat="1" ht="15.75">
      <c r="A142" s="50"/>
      <c r="B142" s="50"/>
      <c r="C142" s="51"/>
      <c r="D142" s="51"/>
      <c r="E142" s="51"/>
      <c r="F142" s="51"/>
      <c r="G142" s="10"/>
      <c r="H142" s="10"/>
      <c r="I142" s="10"/>
      <c r="J142" s="10"/>
    </row>
    <row r="143" spans="1:10" s="8" customFormat="1" ht="15.75">
      <c r="A143" s="50"/>
      <c r="B143" s="50"/>
      <c r="C143" s="51"/>
      <c r="D143" s="51"/>
      <c r="E143" s="51"/>
      <c r="F143" s="51"/>
      <c r="G143" s="10"/>
      <c r="H143" s="10"/>
      <c r="I143" s="10"/>
      <c r="J143" s="10"/>
    </row>
    <row r="144" spans="1:10" s="8" customFormat="1" ht="15.75">
      <c r="A144" s="50"/>
      <c r="B144" s="50"/>
      <c r="C144" s="51"/>
      <c r="D144" s="51"/>
      <c r="E144" s="51"/>
      <c r="F144" s="51"/>
      <c r="G144" s="10"/>
      <c r="H144" s="10"/>
      <c r="I144" s="10"/>
      <c r="J144" s="10"/>
    </row>
    <row r="145" spans="1:10" s="8" customFormat="1" ht="15.75">
      <c r="A145" s="50"/>
      <c r="B145" s="50"/>
      <c r="C145" s="51"/>
      <c r="D145" s="51"/>
      <c r="E145" s="51"/>
      <c r="F145" s="51"/>
      <c r="G145" s="10"/>
      <c r="H145" s="10"/>
      <c r="I145" s="10"/>
      <c r="J145" s="10"/>
    </row>
    <row r="146" spans="1:10" s="8" customFormat="1" ht="15.75">
      <c r="A146" s="50"/>
      <c r="B146" s="50"/>
      <c r="C146" s="51"/>
      <c r="D146" s="51"/>
      <c r="E146" s="51"/>
      <c r="F146" s="51"/>
      <c r="G146" s="10"/>
      <c r="H146" s="10"/>
      <c r="I146" s="10"/>
      <c r="J146" s="10"/>
    </row>
    <row r="147" spans="1:10" s="8" customFormat="1" ht="15.75">
      <c r="A147" s="50"/>
      <c r="B147" s="50"/>
      <c r="C147" s="51"/>
      <c r="D147" s="51"/>
      <c r="E147" s="51"/>
      <c r="F147" s="51"/>
      <c r="G147" s="10"/>
      <c r="H147" s="10"/>
      <c r="I147" s="10"/>
      <c r="J147" s="10"/>
    </row>
    <row r="148" spans="1:10" s="8" customFormat="1" ht="15.75">
      <c r="A148" s="50"/>
      <c r="B148" s="50"/>
      <c r="C148" s="51"/>
      <c r="D148" s="51"/>
      <c r="E148" s="51"/>
      <c r="F148" s="51"/>
      <c r="G148" s="10"/>
      <c r="H148" s="10"/>
      <c r="I148" s="10"/>
      <c r="J148" s="10"/>
    </row>
    <row r="149" spans="1:10" s="8" customFormat="1" ht="15.75">
      <c r="A149" s="50"/>
      <c r="B149" s="50"/>
      <c r="C149" s="51"/>
      <c r="D149" s="51"/>
      <c r="E149" s="51"/>
      <c r="F149" s="51"/>
      <c r="G149" s="10"/>
      <c r="H149" s="10"/>
      <c r="I149" s="10"/>
      <c r="J149" s="10"/>
    </row>
    <row r="150" spans="1:10" s="8" customFormat="1" ht="15.75">
      <c r="A150" s="50"/>
      <c r="B150" s="50"/>
      <c r="C150" s="51"/>
      <c r="D150" s="51"/>
      <c r="E150" s="51"/>
      <c r="F150" s="51"/>
      <c r="G150" s="10"/>
      <c r="H150" s="10"/>
      <c r="I150" s="10"/>
      <c r="J150" s="10"/>
    </row>
    <row r="151" spans="1:10" s="8" customFormat="1" ht="15.75">
      <c r="A151" s="50"/>
      <c r="B151" s="50"/>
      <c r="C151" s="51"/>
      <c r="D151" s="51"/>
      <c r="E151" s="51"/>
      <c r="F151" s="51"/>
      <c r="G151" s="10"/>
      <c r="H151" s="10"/>
      <c r="I151" s="10"/>
      <c r="J151" s="10"/>
    </row>
    <row r="152" spans="1:10" s="8" customFormat="1" ht="15.75">
      <c r="A152" s="50"/>
      <c r="B152" s="50"/>
      <c r="C152" s="51"/>
      <c r="D152" s="51"/>
      <c r="E152" s="51"/>
      <c r="F152" s="51"/>
      <c r="G152" s="10"/>
      <c r="H152" s="10"/>
      <c r="I152" s="10"/>
      <c r="J152" s="10"/>
    </row>
    <row r="153" spans="1:10" s="8" customFormat="1" ht="15.75">
      <c r="A153" s="50"/>
      <c r="B153" s="50"/>
      <c r="C153" s="51"/>
      <c r="D153" s="51"/>
      <c r="E153" s="51"/>
      <c r="F153" s="51"/>
      <c r="G153" s="10"/>
      <c r="H153" s="10"/>
      <c r="I153" s="10"/>
      <c r="J153" s="10"/>
    </row>
    <row r="154" spans="1:10" s="8" customFormat="1" ht="15.75">
      <c r="A154" s="50"/>
      <c r="B154" s="50"/>
      <c r="C154" s="51"/>
      <c r="D154" s="51"/>
      <c r="E154" s="51"/>
      <c r="F154" s="51"/>
      <c r="G154" s="10"/>
      <c r="H154" s="10"/>
      <c r="I154" s="10"/>
      <c r="J154" s="10"/>
    </row>
    <row r="155" spans="1:10" s="8" customFormat="1" ht="15.75">
      <c r="A155" s="50"/>
      <c r="B155" s="50"/>
      <c r="C155" s="51"/>
      <c r="D155" s="51"/>
      <c r="E155" s="51"/>
      <c r="F155" s="51"/>
      <c r="G155" s="10"/>
      <c r="H155" s="10"/>
      <c r="I155" s="10"/>
      <c r="J155" s="10"/>
    </row>
    <row r="156" spans="1:10" s="8" customFormat="1" ht="15.75">
      <c r="A156" s="50"/>
      <c r="B156" s="50"/>
      <c r="C156" s="51"/>
      <c r="D156" s="51"/>
      <c r="E156" s="51"/>
      <c r="F156" s="51"/>
      <c r="G156" s="10"/>
      <c r="H156" s="10"/>
      <c r="I156" s="10"/>
      <c r="J156" s="10"/>
    </row>
    <row r="157" spans="1:10" s="8" customFormat="1" ht="15.75">
      <c r="A157" s="50"/>
      <c r="B157" s="50"/>
      <c r="C157" s="51"/>
      <c r="D157" s="51"/>
      <c r="E157" s="51"/>
      <c r="F157" s="51"/>
      <c r="G157" s="10"/>
      <c r="H157" s="10"/>
      <c r="I157" s="10"/>
      <c r="J157" s="10"/>
    </row>
    <row r="158" spans="1:10" s="8" customFormat="1" ht="15.75">
      <c r="A158" s="50"/>
      <c r="B158" s="50"/>
      <c r="C158" s="51"/>
      <c r="D158" s="51"/>
      <c r="E158" s="51"/>
      <c r="F158" s="51"/>
      <c r="G158" s="10"/>
      <c r="H158" s="10"/>
      <c r="I158" s="10"/>
      <c r="J158" s="10"/>
    </row>
    <row r="159" spans="1:10" s="8" customFormat="1" ht="15.75">
      <c r="A159" s="50"/>
      <c r="B159" s="50"/>
      <c r="C159" s="51"/>
      <c r="D159" s="51"/>
      <c r="E159" s="51"/>
      <c r="F159" s="51"/>
      <c r="G159" s="10"/>
      <c r="H159" s="10"/>
      <c r="I159" s="10"/>
      <c r="J159" s="10"/>
    </row>
    <row r="160" spans="1:10" s="8" customFormat="1" ht="15.75">
      <c r="A160" s="50"/>
      <c r="B160" s="50"/>
      <c r="C160" s="51"/>
      <c r="D160" s="51"/>
      <c r="E160" s="51"/>
      <c r="F160" s="51"/>
      <c r="G160" s="10"/>
      <c r="H160" s="10"/>
      <c r="I160" s="10"/>
      <c r="J160" s="10"/>
    </row>
    <row r="161" spans="1:10" s="8" customFormat="1" ht="15.75">
      <c r="A161" s="50"/>
      <c r="B161" s="50"/>
      <c r="C161" s="51"/>
      <c r="D161" s="51"/>
      <c r="E161" s="51"/>
      <c r="F161" s="51"/>
      <c r="G161" s="10"/>
      <c r="H161" s="10"/>
      <c r="I161" s="10"/>
      <c r="J161" s="10"/>
    </row>
    <row r="162" spans="1:10" s="8" customFormat="1" ht="15.75">
      <c r="A162" s="50"/>
      <c r="B162" s="50"/>
      <c r="C162" s="51"/>
      <c r="D162" s="51"/>
      <c r="E162" s="51"/>
      <c r="F162" s="51"/>
      <c r="G162" s="10"/>
      <c r="H162" s="10"/>
      <c r="I162" s="10"/>
      <c r="J162" s="10"/>
    </row>
    <row r="163" spans="1:10" s="8" customFormat="1" ht="15.75">
      <c r="A163" s="50"/>
      <c r="B163" s="50"/>
      <c r="C163" s="51"/>
      <c r="D163" s="51"/>
      <c r="E163" s="51"/>
      <c r="F163" s="51"/>
      <c r="G163" s="10"/>
      <c r="H163" s="10"/>
      <c r="I163" s="10"/>
      <c r="J163" s="10"/>
    </row>
    <row r="164" spans="1:10" s="8" customFormat="1" ht="15.75">
      <c r="A164" s="50"/>
      <c r="B164" s="50"/>
      <c r="C164" s="51"/>
      <c r="D164" s="51"/>
      <c r="E164" s="51"/>
      <c r="F164" s="51"/>
      <c r="G164" s="10"/>
      <c r="H164" s="10"/>
      <c r="I164" s="10"/>
      <c r="J164" s="10"/>
    </row>
    <row r="165" spans="1:10" s="8" customFormat="1" ht="15.75">
      <c r="A165" s="50"/>
      <c r="B165" s="50"/>
      <c r="C165" s="51"/>
      <c r="D165" s="51"/>
      <c r="E165" s="51"/>
      <c r="F165" s="51"/>
      <c r="G165" s="10"/>
      <c r="H165" s="10"/>
      <c r="I165" s="10"/>
      <c r="J165" s="10"/>
    </row>
    <row r="166" spans="1:10" s="8" customFormat="1" ht="15.75">
      <c r="A166" s="50"/>
      <c r="B166" s="50"/>
      <c r="C166" s="51"/>
      <c r="D166" s="51"/>
      <c r="E166" s="51"/>
      <c r="F166" s="51"/>
      <c r="G166" s="10"/>
      <c r="H166" s="10"/>
      <c r="I166" s="10"/>
      <c r="J166" s="10"/>
    </row>
    <row r="167" spans="1:10" s="8" customFormat="1" ht="15.75">
      <c r="A167" s="50"/>
      <c r="B167" s="50"/>
      <c r="C167" s="51"/>
      <c r="D167" s="51"/>
      <c r="E167" s="51"/>
      <c r="F167" s="51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2012-04-20T09:17:21Z</dcterms:created>
  <dcterms:modified xsi:type="dcterms:W3CDTF">2012-04-20T09:18:25Z</dcterms:modified>
  <cp:category/>
  <cp:version/>
  <cp:contentType/>
  <cp:contentStatus/>
</cp:coreProperties>
</file>